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bt1007330.sharepoint.com/sites/0/Documents partages/Affaires/24/2024-19 REHAB BAT CAMPUS VETAGRO - BCUBE/ECO/DCE/PROCOBAT/RENDU FINAL/"/>
    </mc:Choice>
  </mc:AlternateContent>
  <xr:revisionPtr revIDLastSave="0" documentId="115_{FBBCE182-EB18-4B38-9D39-F4B8794D5F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n°05 MENUISERIES EXTERIEUR" sheetId="1" r:id="rId1"/>
    <sheet name="Lot n°05 PSEO 2 - Menuiseries" sheetId="2" r:id="rId2"/>
    <sheet name="Lot n°05 PSEO 1 - 4 Bureaux TT" sheetId="3" r:id="rId3"/>
  </sheets>
  <definedNames>
    <definedName name="_xlnm.Print_Titles" localSheetId="0">'Lot n°05 MENUISERIES EXTERIEUR'!$1:$2</definedName>
    <definedName name="_xlnm.Print_Titles" localSheetId="2">'Lot n°05 PSEO 1 - 4 Bureaux TT'!$1:$2</definedName>
    <definedName name="_xlnm.Print_Titles" localSheetId="1">'Lot n°05 PSEO 2 - Menuiseries'!$1:$2</definedName>
    <definedName name="_xlnm.Print_Area" localSheetId="0">'Lot n°05 MENUISERIES EXTERIEUR'!$A$1:$F$58</definedName>
    <definedName name="_xlnm.Print_Area" localSheetId="2">'Lot n°05 PSEO 1 - 4 Bureaux TT'!$A$1:$F$36</definedName>
    <definedName name="_xlnm.Print_Area" localSheetId="1">'Lot n°05 PSEO 2 - Menuiseries'!$A$1:$F$31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11" i="1"/>
  <c r="F13" i="1"/>
  <c r="F14" i="1"/>
  <c r="F15" i="1"/>
  <c r="F16" i="1"/>
  <c r="F17" i="1"/>
  <c r="F18" i="1"/>
  <c r="F19" i="1"/>
  <c r="F20" i="1"/>
  <c r="F21" i="1"/>
  <c r="F22" i="1"/>
  <c r="F23" i="1"/>
  <c r="F24" i="1"/>
  <c r="F26" i="1"/>
  <c r="F29" i="1"/>
  <c r="F31" i="1"/>
  <c r="F32" i="1"/>
  <c r="F38" i="1"/>
  <c r="F41" i="1"/>
  <c r="F42" i="1"/>
  <c r="F45" i="1"/>
  <c r="F46" i="1"/>
  <c r="F47" i="1"/>
  <c r="F48" i="1"/>
  <c r="F50" i="1"/>
  <c r="F51" i="1"/>
  <c r="F55" i="1"/>
  <c r="F56" i="1"/>
  <c r="F57" i="1"/>
  <c r="B56" i="1"/>
  <c r="F8" i="2"/>
  <c r="F9" i="2"/>
  <c r="F11" i="2"/>
  <c r="F14" i="2"/>
  <c r="F20" i="2"/>
  <c r="F21" i="2"/>
  <c r="F23" i="2"/>
  <c r="F24" i="2"/>
  <c r="F28" i="2"/>
  <c r="F29" i="2"/>
  <c r="F30" i="2"/>
  <c r="B29" i="2"/>
  <c r="F8" i="3"/>
  <c r="F9" i="3"/>
  <c r="F10" i="3"/>
  <c r="F11" i="3"/>
  <c r="F13" i="3"/>
  <c r="F16" i="3"/>
  <c r="F18" i="3"/>
  <c r="F19" i="3"/>
  <c r="F25" i="3"/>
  <c r="F26" i="3"/>
  <c r="F28" i="3"/>
  <c r="F29" i="3"/>
  <c r="F33" i="3"/>
  <c r="F34" i="3"/>
  <c r="F35" i="3"/>
  <c r="B34" i="3"/>
</calcChain>
</file>

<file path=xl/sharedStrings.xml><?xml version="1.0" encoding="utf-8"?>
<sst xmlns="http://schemas.openxmlformats.org/spreadsheetml/2006/main" count="304" uniqueCount="304">
  <si>
    <t>U</t>
  </si>
  <si>
    <t>Quantité</t>
  </si>
  <si>
    <t>Prix en €</t>
  </si>
  <si>
    <t>Total en €</t>
  </si>
  <si>
    <t>MENUISERIES EXTERIEURES ALUMINIUM  - OCCULTATIONS</t>
  </si>
  <si>
    <t>CH2</t>
  </si>
  <si>
    <t>MENAL</t>
  </si>
  <si>
    <t>2</t>
  </si>
  <si>
    <t>DESCRIPTION DES OUVRAGES - MENUISERIES EXTERIEURES ALUMINIUM</t>
  </si>
  <si>
    <t>CH3</t>
  </si>
  <si>
    <t>2.1</t>
  </si>
  <si>
    <t>MENUISERIES EXTERIEURES ALUMINIUM LAQUE</t>
  </si>
  <si>
    <t>CH4</t>
  </si>
  <si>
    <t>2.1.1</t>
  </si>
  <si>
    <t>BLOC PORTE VITRE</t>
  </si>
  <si>
    <t>CH5</t>
  </si>
  <si>
    <t>2.1.1.1</t>
  </si>
  <si>
    <t>BLOC PORTE VITRE OUVRANTE A LA FRANCAISE  - 30 dB</t>
  </si>
  <si>
    <t>CH6</t>
  </si>
  <si>
    <t xml:space="preserve">2.1.1.1 1 </t>
  </si>
  <si>
    <t>Me 01 - Dimensions prévisionnelles : 1,34 x ht 2,55 ml</t>
  </si>
  <si>
    <t>m²</t>
  </si>
  <si>
    <t>ART</t>
  </si>
  <si>
    <t>YME-B581</t>
  </si>
  <si>
    <t>2.1.2</t>
  </si>
  <si>
    <t>CHASSIS OSCILLO-BATTANT</t>
  </si>
  <si>
    <t>CH5</t>
  </si>
  <si>
    <t xml:space="preserve">2.1.2 1 </t>
  </si>
  <si>
    <t>Me 11 - Dimensions prévisionnelles : 1.17 x ht 1,63 ml</t>
  </si>
  <si>
    <t>U</t>
  </si>
  <si>
    <t>ART</t>
  </si>
  <si>
    <t>YME-B550</t>
  </si>
  <si>
    <t>2.1.3</t>
  </si>
  <si>
    <t>ENSEMBLE MENUISE</t>
  </si>
  <si>
    <t>CH5</t>
  </si>
  <si>
    <t xml:space="preserve">2.1.3 1 </t>
  </si>
  <si>
    <t>EMe 01 - Dimensions prévisionnelles : 1,47 x ht 1,62 ml</t>
  </si>
  <si>
    <t>U</t>
  </si>
  <si>
    <t>ART</t>
  </si>
  <si>
    <t>MOK-J682</t>
  </si>
  <si>
    <t xml:space="preserve">2.1.3 2 </t>
  </si>
  <si>
    <t>EMe 02 - Dimensions prévisionnelles : 1,04 x ht 2,60 ml</t>
  </si>
  <si>
    <t>U</t>
  </si>
  <si>
    <t>ART</t>
  </si>
  <si>
    <t>YME-B580</t>
  </si>
  <si>
    <t xml:space="preserve">2.1.3 3 </t>
  </si>
  <si>
    <t>EMe 03.1 - Dimensions prévisionnelles : 3,10 x ht 2,51 ml</t>
  </si>
  <si>
    <t>U</t>
  </si>
  <si>
    <t>ART</t>
  </si>
  <si>
    <t>YME-B583</t>
  </si>
  <si>
    <t xml:space="preserve">2.1.3 4 </t>
  </si>
  <si>
    <t>EMe 03.2 - Dimensions prévisionnelles : 3,11 x ht 2,59 ml</t>
  </si>
  <si>
    <t>U</t>
  </si>
  <si>
    <t>ART</t>
  </si>
  <si>
    <t>MOK-J683</t>
  </si>
  <si>
    <t xml:space="preserve">2.1.3 5 </t>
  </si>
  <si>
    <t>EMe 03.3A - Dimensions prévisionnelles : 3,22 x ht 2,33 ml</t>
  </si>
  <si>
    <t>U</t>
  </si>
  <si>
    <t>ART</t>
  </si>
  <si>
    <t>YME-B584</t>
  </si>
  <si>
    <t xml:space="preserve">2.1.3 6 </t>
  </si>
  <si>
    <t>EMe 03.3B - Dimensions prévisionnelles : 3,22 x ht 2,51 ml</t>
  </si>
  <si>
    <t>U</t>
  </si>
  <si>
    <t>ART</t>
  </si>
  <si>
    <t>YME-B967</t>
  </si>
  <si>
    <t xml:space="preserve">2.1.3 7 </t>
  </si>
  <si>
    <t>EMe 03.4 - Dimensions prévisionnelles : 3,27 x ht 2,33 ml</t>
  </si>
  <si>
    <t>U</t>
  </si>
  <si>
    <t>ART</t>
  </si>
  <si>
    <t>YME-B585</t>
  </si>
  <si>
    <t xml:space="preserve">2.1.3 8 </t>
  </si>
  <si>
    <t>EMe 11 - Dimensions prévisionnelles : 1,47 x ht 1.62 ml</t>
  </si>
  <si>
    <t>U</t>
  </si>
  <si>
    <t>ART</t>
  </si>
  <si>
    <t>YME-B582</t>
  </si>
  <si>
    <t xml:space="preserve">2.1.3 9 </t>
  </si>
  <si>
    <t>EMe 12.1 - Dimensions prévisionnelles : 2.95 x ht 1,63 ml</t>
  </si>
  <si>
    <t>U</t>
  </si>
  <si>
    <t>ART</t>
  </si>
  <si>
    <t>YME-B547</t>
  </si>
  <si>
    <t xml:space="preserve">2.1.3 10 </t>
  </si>
  <si>
    <t>EMe 12.2 - Dimensions prévisionnelles : 2,95 x ht 1,63 ml</t>
  </si>
  <si>
    <t>U</t>
  </si>
  <si>
    <t>ART</t>
  </si>
  <si>
    <t>CHC-K781</t>
  </si>
  <si>
    <t xml:space="preserve">2.1.3 11 </t>
  </si>
  <si>
    <t>EMe 12.4 - Dimensions prévisionnelles : 3.20 x ht 1,63 ml</t>
  </si>
  <si>
    <t>U</t>
  </si>
  <si>
    <t>ART</t>
  </si>
  <si>
    <t>YME-B548</t>
  </si>
  <si>
    <t xml:space="preserve">2.1.3 12 </t>
  </si>
  <si>
    <t>EMe 12.5 - Dimensions prévisionnelles : 3.20 x ht 1,63 ml</t>
  </si>
  <si>
    <t>U</t>
  </si>
  <si>
    <t>ART</t>
  </si>
  <si>
    <t>YME-B549</t>
  </si>
  <si>
    <t>Total MENUISERIES EXTERIEURES ALUMINIUM LAQUE</t>
  </si>
  <si>
    <t>STOT</t>
  </si>
  <si>
    <t>2.2</t>
  </si>
  <si>
    <t>TRAVAUX DIVERS</t>
  </si>
  <si>
    <t>CH4</t>
  </si>
  <si>
    <t xml:space="preserve">2.2 1 </t>
  </si>
  <si>
    <t>Dépose et bouchement des entrées d'air existantes</t>
  </si>
  <si>
    <t>U</t>
  </si>
  <si>
    <t>ART</t>
  </si>
  <si>
    <t>YME-B591</t>
  </si>
  <si>
    <t>Total TRAVAUX DIVERS</t>
  </si>
  <si>
    <t>STOT</t>
  </si>
  <si>
    <t>Total DESCRIPTION DES OUVRAGES - MENUISERIES EXTERIEURES ALUMINIUM</t>
  </si>
  <si>
    <t>STOT</t>
  </si>
  <si>
    <t>3</t>
  </si>
  <si>
    <t>DESCRIPTION DES OUVRAGES - OCCULTATIONS - FERMETURES</t>
  </si>
  <si>
    <t>CH3</t>
  </si>
  <si>
    <t>3.1</t>
  </si>
  <si>
    <t>OCCULTATIONS</t>
  </si>
  <si>
    <t>CH4</t>
  </si>
  <si>
    <t>3.1.1</t>
  </si>
  <si>
    <t>STORES INTERIEURS</t>
  </si>
  <si>
    <t>CH5</t>
  </si>
  <si>
    <t>3.1.1.1</t>
  </si>
  <si>
    <t>STORES SCREEN A OCCULTATION TOTALE</t>
  </si>
  <si>
    <t>CH6</t>
  </si>
  <si>
    <t xml:space="preserve">3.1.1.1 1 </t>
  </si>
  <si>
    <t>Stores pour EMe 02 - 1.04 x Ht 2.60m</t>
  </si>
  <si>
    <t>U</t>
  </si>
  <si>
    <t>ART</t>
  </si>
  <si>
    <t>ADM-C376</t>
  </si>
  <si>
    <t>3.1.2</t>
  </si>
  <si>
    <t>VOLETS ROULANTS</t>
  </si>
  <si>
    <t>CH5</t>
  </si>
  <si>
    <t>3.1.2.1</t>
  </si>
  <si>
    <t>VOLET ROULANT ALUMINIUM SIMPLE PAROI A COMMANDE MANUELLE</t>
  </si>
  <si>
    <t>CH6</t>
  </si>
  <si>
    <t xml:space="preserve">3.1.2.1 1 </t>
  </si>
  <si>
    <t>EMe 01 - Dimensions prévisionnelles : 1,47 x ht 1,62 ml</t>
  </si>
  <si>
    <t>U</t>
  </si>
  <si>
    <t>ART</t>
  </si>
  <si>
    <t>YME-B589</t>
  </si>
  <si>
    <t xml:space="preserve">3.1.2.1 2 </t>
  </si>
  <si>
    <t>EMe 11 - Dimensions prévisionnelles : 1,47 x ht 1,62 ml</t>
  </si>
  <si>
    <t>U</t>
  </si>
  <si>
    <t>ART</t>
  </si>
  <si>
    <t>YME-B590</t>
  </si>
  <si>
    <t>3.1.3</t>
  </si>
  <si>
    <t>BRISE-SOLEIL</t>
  </si>
  <si>
    <t>CH5</t>
  </si>
  <si>
    <t>3.1.3.1</t>
  </si>
  <si>
    <t>BRISE-SOLEIL ALUMINIUM A LAMES RELEVABLES ET ORIENTABLES - MOTORISES</t>
  </si>
  <si>
    <t>CH6</t>
  </si>
  <si>
    <t xml:space="preserve">3.1.3.1 1 </t>
  </si>
  <si>
    <t>EMe 12.1 - Dimensions prévisionnelles : 2.95 x ht 1,63 ml</t>
  </si>
  <si>
    <t>U</t>
  </si>
  <si>
    <t>ART</t>
  </si>
  <si>
    <t>YME-B551</t>
  </si>
  <si>
    <t xml:space="preserve">3.1.3.1 2 </t>
  </si>
  <si>
    <t>EMe 12.2 - Dimensions prévisionnelles : 2.95 x ht 1,63 ml</t>
  </si>
  <si>
    <t>U</t>
  </si>
  <si>
    <t>ART</t>
  </si>
  <si>
    <t>YME-B552</t>
  </si>
  <si>
    <t xml:space="preserve">3.1.3.1 3 </t>
  </si>
  <si>
    <t>EMe 12.4 - Dimensions prévisionnelles : 3.20 x ht 1,63 ml</t>
  </si>
  <si>
    <t>U</t>
  </si>
  <si>
    <t>ART</t>
  </si>
  <si>
    <t>YME-B553</t>
  </si>
  <si>
    <t xml:space="preserve">3.1.3.1 4 </t>
  </si>
  <si>
    <t>EMe 12.5 - Dimensions prévisionnelles : 3.20 x ht 1,63 ml</t>
  </si>
  <si>
    <t>U</t>
  </si>
  <si>
    <t>ART</t>
  </si>
  <si>
    <t>YME-B554</t>
  </si>
  <si>
    <t>Total OCCULTATIONS</t>
  </si>
  <si>
    <t>STOT</t>
  </si>
  <si>
    <t>Total DESCRIPTION DES OUVRAGES - OCCULTATIONS - FERMETURES</t>
  </si>
  <si>
    <t>STOT</t>
  </si>
  <si>
    <t>Montant HT du Lot n°05 MENUISERIES EXTERIEURES ALUMINIUM  - OCCULTATIONS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</si>
  <si>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</si>
  <si>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</si>
  <si>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</si>
  <si>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</si>
  <si>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</si>
  <si>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</si>
  <si>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</si>
  <si>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</si>
  <si>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MENUISERIES EXTERIEURES ALUMINIUM  - OCCULTATIONS</t>
  </si>
  <si>
    <t>CH2</t>
  </si>
  <si>
    <t>MENAL</t>
  </si>
  <si>
    <t>DESCRIPTION DES OUVRAGES - MENUISERIES EXTERIEURES ALUMINIUM</t>
  </si>
  <si>
    <t>CH3</t>
  </si>
  <si>
    <t>MENUISERIES EXTERIEURES ALUMINIUM LAQUE</t>
  </si>
  <si>
    <t>CH4</t>
  </si>
  <si>
    <t>ENSEMBLE MENUISE</t>
  </si>
  <si>
    <t>CH5</t>
  </si>
  <si>
    <t xml:space="preserve">4.1.1 1 </t>
  </si>
  <si>
    <t xml:space="preserve"> EMe 01-2 - Dimensions prévisionnelles : 1.47 x ht 1,47 ml</t>
  </si>
  <si>
    <t>U</t>
  </si>
  <si>
    <t>ART</t>
  </si>
  <si>
    <t>YME-B842</t>
  </si>
  <si>
    <t xml:space="preserve">4.1.1 2 </t>
  </si>
  <si>
    <t>EMe 11-2 - Dimensions prévisionnelles : 1.47 x ht 2,57 ml - Avec GC</t>
  </si>
  <si>
    <t>U</t>
  </si>
  <si>
    <t>ART</t>
  </si>
  <si>
    <t>YME-B843</t>
  </si>
  <si>
    <t>Total MENUISERIES EXTERIEURES ALUMINIUM LAQUE</t>
  </si>
  <si>
    <t>STOT</t>
  </si>
  <si>
    <t>Total DESCRIPTION DES OUVRAGES - MENUISERIES EXTERIEURES ALUMINIUM</t>
  </si>
  <si>
    <t>STOT</t>
  </si>
  <si>
    <t>DESCRIPTION DES OUVRAGES - OCCULTATIONS - FERMETURES</t>
  </si>
  <si>
    <t>CH3</t>
  </si>
  <si>
    <t>OCCULTATIONS</t>
  </si>
  <si>
    <t>CH4</t>
  </si>
  <si>
    <t>VOLETS ROULANTS</t>
  </si>
  <si>
    <t>CH5</t>
  </si>
  <si>
    <t>VOLET ROULANT ALUMINIUM SIMPLE PAROI A COMMANDE MANUELLE</t>
  </si>
  <si>
    <t>CH6</t>
  </si>
  <si>
    <t xml:space="preserve">5.1.1.1 1 </t>
  </si>
  <si>
    <t xml:space="preserve"> EMe 01-2 - Dimensions prévisionnelles : 1.47 x ht 1,47 ml</t>
  </si>
  <si>
    <t>U</t>
  </si>
  <si>
    <t>ART</t>
  </si>
  <si>
    <t>YME-B965</t>
  </si>
  <si>
    <t xml:space="preserve">5.1.1.1 2 </t>
  </si>
  <si>
    <t>EMe 11-2 - Dimensions prévisionnelles : 1.47 x ht 2,57 ml - Avec GC</t>
  </si>
  <si>
    <t>U</t>
  </si>
  <si>
    <t>ART</t>
  </si>
  <si>
    <t>YME-B966</t>
  </si>
  <si>
    <t>Total OCCULTATIONS</t>
  </si>
  <si>
    <t>STOT</t>
  </si>
  <si>
    <t>Total DESCRIPTION DES OUVRAGES - OCCULTATIONS - FERMETURES</t>
  </si>
  <si>
    <t>STOT</t>
  </si>
  <si>
    <t>Montant HT du Lot n°05 MENUISERIES EXTERIEURES ALUMINIUM  - OCCULTATIONS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</si>
  <si>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</si>
  <si>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</si>
  <si>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</si>
  <si>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</si>
  <si>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</si>
  <si>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</si>
  <si>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</si>
  <si>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</si>
  <si>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MENUISERIES EXTERIEURES ALUMINIUM  - OCCULTATIONS</t>
  </si>
  <si>
    <t>CH2</t>
  </si>
  <si>
    <t>MENAL</t>
  </si>
  <si>
    <t>DESCRIPTION DES OUVRAGES - MENUISERIES EXTERIEURES ALUMINIUM</t>
  </si>
  <si>
    <t>CH3</t>
  </si>
  <si>
    <t>MENUISERIES EXTERIEURES ALUMINIUM LAQUE</t>
  </si>
  <si>
    <t>CH4</t>
  </si>
  <si>
    <t>ENSEMBLE MENUISE</t>
  </si>
  <si>
    <t>CH5</t>
  </si>
  <si>
    <t xml:space="preserve">4.1.1 1 </t>
  </si>
  <si>
    <t>EMe 12.3 - Dimensions prévisionnelles : 3.11 x ht 1,63 ml</t>
  </si>
  <si>
    <t>U</t>
  </si>
  <si>
    <t>ART</t>
  </si>
  <si>
    <t>YME-B586</t>
  </si>
  <si>
    <t xml:space="preserve">4.1.1 2 </t>
  </si>
  <si>
    <t>EMe 12.5 - Dimensions prévisionnelles : 3.20 x ht 1,63 ml</t>
  </si>
  <si>
    <t>U</t>
  </si>
  <si>
    <t>ART</t>
  </si>
  <si>
    <t>YME-B549</t>
  </si>
  <si>
    <t xml:space="preserve">4.1.1 3 </t>
  </si>
  <si>
    <t>EMe 12.6 - Dimensions prévisionnelles : 3.20 x ht 2.48 ml</t>
  </si>
  <si>
    <t>U</t>
  </si>
  <si>
    <t>ART</t>
  </si>
  <si>
    <t>YME-B799</t>
  </si>
  <si>
    <t xml:space="preserve">4.1.1 4 </t>
  </si>
  <si>
    <t>EMe 21 - Dimensions prévisionnelles : 3.32 x ht 2,57 ml</t>
  </si>
  <si>
    <t>U</t>
  </si>
  <si>
    <t>ART</t>
  </si>
  <si>
    <t>YME-B587</t>
  </si>
  <si>
    <t>Total MENUISERIES EXTERIEURES ALUMINIUM LAQUE</t>
  </si>
  <si>
    <t>STOT</t>
  </si>
  <si>
    <t>TRAVAUX DIVERS</t>
  </si>
  <si>
    <t>CH4</t>
  </si>
  <si>
    <t xml:space="preserve">5.2 1 </t>
  </si>
  <si>
    <t>Garde corps Métallique</t>
  </si>
  <si>
    <t>ml</t>
  </si>
  <si>
    <t>ART</t>
  </si>
  <si>
    <t>YME-B850</t>
  </si>
  <si>
    <t>Total TRAVAUX DIVERS</t>
  </si>
  <si>
    <t>STOT</t>
  </si>
  <si>
    <t>Total DESCRIPTION DES OUVRAGES - MENUISERIES EXTERIEURES ALUMINIUM</t>
  </si>
  <si>
    <t>STOT</t>
  </si>
  <si>
    <t>DESCRIPTION DES OUVRAGES - OCCULTATIONS - FERMETURES</t>
  </si>
  <si>
    <t>CH3</t>
  </si>
  <si>
    <t>OCCULTATIONS</t>
  </si>
  <si>
    <t>CH4</t>
  </si>
  <si>
    <t>BRISE-SOLEIL</t>
  </si>
  <si>
    <t>CH5</t>
  </si>
  <si>
    <t>BRISE-SOLEIL ALUMINIUM A LAMES RELEVABLES ET ORIENTABLES - MOTORISES</t>
  </si>
  <si>
    <t>CH6</t>
  </si>
  <si>
    <t xml:space="preserve">5.2.1.1 1 </t>
  </si>
  <si>
    <t>EMe 12.3 - Dimensions prévisionnelles : 3.11 x ht 1,63 ml</t>
  </si>
  <si>
    <t>U</t>
  </si>
  <si>
    <t>ART</t>
  </si>
  <si>
    <t>YME-B588</t>
  </si>
  <si>
    <t xml:space="preserve">5.2.1.1 2 </t>
  </si>
  <si>
    <t>EMe 12.5 - Dimensions prévisionnelles : 3.20 x ht 1,63 ml</t>
  </si>
  <si>
    <t>U</t>
  </si>
  <si>
    <t>ART</t>
  </si>
  <si>
    <t>YME-B554</t>
  </si>
  <si>
    <t>Total OCCULTATIONS</t>
  </si>
  <si>
    <t>STOT</t>
  </si>
  <si>
    <t>Total DESCRIPTION DES OUVRAGES - OCCULTATIONS - FERMETURES</t>
  </si>
  <si>
    <t>STOT</t>
  </si>
  <si>
    <t>Montant HT du Lot n°05 MENUISERIES EXTERIEURES ALUMINIUM  - OCCULTATIONS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</si>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</sst>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9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b/>
      <sz val="14"/>
      <color rgb="FF000000"/>
      <name val="Tahoma"/>
      <family val="1"/>
    </font>
    <font>
      <b/>
      <sz val="12"/>
      <color rgb="FF000000"/>
      <name val="Tahoma"/>
      <family val="1"/>
    </font>
    <font>
      <sz val="9"/>
      <color rgb="FF000000"/>
      <name val="Tahoma"/>
      <family val="1"/>
    </font>
    <font>
      <sz val="9"/>
      <color rgb="FFFF0000"/>
      <name val="Tahoma"/>
      <family val="1"/>
    </font>
    <font>
      <b/>
      <sz val="11"/>
      <color rgb="FF000000"/>
      <name val="Tahoma"/>
      <family val="1"/>
    </font>
    <font>
      <b/>
      <sz val="10"/>
      <color rgb="FF000000"/>
      <name val="Tahoma"/>
      <family val="1"/>
    </font>
    <font>
      <b/>
      <sz val="9"/>
      <color rgb="FF000000"/>
      <name val="Tahoma"/>
      <family val="1"/>
    </font>
    <font>
      <sz val="10"/>
      <color rgb="FF000000"/>
      <name val="Tahoma"/>
      <family val="1"/>
    </font>
    <font>
      <i/>
      <sz val="9"/>
      <color rgb="FF000000"/>
      <name val="Tahoma"/>
      <family val="1"/>
    </font>
    <font>
      <i/>
      <sz val="8"/>
      <color rgb="FF000000"/>
      <name val="Tahoma"/>
      <family val="1"/>
    </font>
    <font>
      <sz val="10"/>
      <color rgb="FFFF0000"/>
      <name val="Arial"/>
      <family val="1"/>
    </font>
    <font>
      <u/>
      <sz val="9"/>
      <color rgb="FF000000"/>
      <name val="Tahoma"/>
      <family val="1"/>
    </font>
    <font>
      <sz val="8"/>
      <color rgb="FF000000"/>
      <name val="Arial"/>
      <family val="1"/>
    </font>
    <font>
      <sz val="8"/>
      <color rgb="FF000000"/>
      <name val="Tahoma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7">
    <fill>
      <patternFill patternType="none"/>
    </fill>
    <fill>
      <patternFill patternType="gray125"/>
    </fill>
    <fill>
      <patternFill patternType="solid">
        <fgColor rgb="FFB0B0B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CBD300"/>
        <bgColor indexed="64"/>
      </patternFill>
    </fill>
    <fill>
      <patternFill patternType="solid">
        <fgColor rgb="FFFFFFFF"/>
      </patternFill>
    </fill>
  </fills>
  <borders count="3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756EAC"/>
      </top>
      <bottom/>
      <diagonal/>
    </border>
    <border>
      <left style="thin">
        <color rgb="FF000000"/>
      </left>
      <right/>
      <top style="thin">
        <color rgb="FF756EAC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756EAC"/>
      </top>
      <bottom style="thin">
        <color rgb="FF756EAC"/>
      </bottom>
      <diagonal/>
    </border>
    <border>
      <left style="thin">
        <color rgb="FF756EAC"/>
      </left>
      <right/>
      <top style="thin">
        <color rgb="FF756EAC"/>
      </top>
      <bottom style="thin">
        <color rgb="FF756EAC"/>
      </bottom>
      <diagonal/>
    </border>
    <border>
      <left style="thin">
        <color rgb="FF000000"/>
      </left>
      <right/>
      <top/>
      <bottom style="thin">
        <color rgb="FF756EAC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 style="thin">
        <color rgb="FF756EAC"/>
      </bottom>
      <diagonal/>
    </border>
    <border>
      <left/>
      <right style="hair">
        <color rgb="FF000000"/>
      </right>
      <top/>
      <bottom/>
      <diagonal/>
    </border>
    <border>
      <left/>
      <right style="hair">
        <color rgb="FF756EAC"/>
      </right>
      <top style="thin">
        <color rgb="FF756EAC"/>
      </top>
      <bottom style="thin">
        <color rgb="FF756EAC"/>
      </bottom>
      <diagonal/>
    </border>
    <border>
      <left/>
      <right style="hair">
        <color rgb="FF000000"/>
      </right>
      <top style="thin">
        <color rgb="FF756EAC"/>
      </top>
      <bottom style="thin">
        <color rgb="FF756EAC"/>
      </bottom>
      <diagonal/>
    </border>
    <border>
      <left style="thin">
        <color rgb="FF000000"/>
      </left>
      <right/>
      <top style="thin">
        <color rgb="FF756EAC"/>
      </top>
      <bottom style="thin">
        <color rgb="FF756EAC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1" fillId="0" borderId="0" applyFill="0">
      <alignment horizontal="left" vertical="top" wrapText="1"/>
    </xf>
    <xf numFmtId="0" fontId="3" fillId="3" borderId="0">
      <alignment horizontal="left" vertical="top" wrapText="1"/>
    </xf>
    <xf numFmtId="0" fontId="1" fillId="0" borderId="0" applyFill="0">
      <alignment horizontal="left" vertical="top" wrapText="1"/>
    </xf>
    <xf numFmtId="0" fontId="2" fillId="4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1" fillId="0" borderId="0" applyFill="0">
      <alignment horizontal="left" vertical="top" wrapText="1"/>
    </xf>
    <xf numFmtId="0" fontId="3" fillId="5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3" fillId="5" borderId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9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 indent="2"/>
    </xf>
    <xf numFmtId="0" fontId="5" fillId="0" borderId="0" applyFill="0">
      <alignment horizontal="left" vertical="top" wrapText="1" indent="3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6" fillId="0" borderId="0" applyFill="0">
      <alignment horizontal="left" vertical="top" wrapText="1"/>
    </xf>
  </cellStyleXfs>
  <cellXfs count="61">
    <xf numFmtId="0" fontId="0" fillId="0" borderId="0" xfId="0"/>
    <xf numFmtId="0" fontId="0" fillId="0" borderId="28" xfId="0" applyBorder="1" applyAlignment="1">
      <alignment horizontal="left" vertical="top" wrapText="1"/>
    </xf>
    <xf numFmtId="0" fontId="0" fillId="0" borderId="27" xfId="0" applyBorder="1" applyAlignment="1">
      <alignment horizontal="center" vertical="top" wrapText="1"/>
    </xf>
    <xf numFmtId="0" fontId="17" fillId="0" borderId="26" xfId="0" applyFont="1" applyBorder="1" applyAlignment="1">
      <alignment horizontal="left" vertical="top" wrapText="1"/>
    </xf>
    <xf numFmtId="0" fontId="17" fillId="0" borderId="26" xfId="0" applyFont="1" applyBorder="1" applyAlignment="1">
      <alignment horizontal="right" vertical="top" wrapText="1"/>
    </xf>
    <xf numFmtId="0" fontId="0" fillId="0" borderId="25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" fillId="4" borderId="7" xfId="6" applyBorder="1">
      <alignment horizontal="left" vertical="top" wrapText="1"/>
    </xf>
    <xf numFmtId="0" fontId="2" fillId="4" borderId="19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3" fillId="5" borderId="16" xfId="10" applyBorder="1">
      <alignment horizontal="left" vertical="top" wrapText="1"/>
    </xf>
    <xf numFmtId="0" fontId="3" fillId="5" borderId="18" xfId="10" applyBorder="1">
      <alignment horizontal="left" vertical="top" wrapText="1"/>
    </xf>
    <xf numFmtId="0" fontId="6" fillId="0" borderId="15" xfId="14" applyBorder="1">
      <alignment horizontal="left" vertical="top" wrapText="1"/>
    </xf>
    <xf numFmtId="0" fontId="6" fillId="0" borderId="20" xfId="14" applyBorder="1">
      <alignment horizontal="left" vertical="top" wrapText="1"/>
    </xf>
    <xf numFmtId="0" fontId="7" fillId="0" borderId="12" xfId="18" applyBorder="1">
      <alignment horizontal="left" vertical="top" wrapText="1"/>
    </xf>
    <xf numFmtId="0" fontId="7" fillId="0" borderId="11" xfId="18" applyBorder="1">
      <alignment horizontal="left" vertical="top" wrapText="1"/>
    </xf>
    <xf numFmtId="0" fontId="8" fillId="0" borderId="7" xfId="22" applyBorder="1">
      <alignment horizontal="left" vertical="top" wrapText="1"/>
    </xf>
    <xf numFmtId="0" fontId="8" fillId="0" borderId="19" xfId="22" applyBorder="1">
      <alignment horizontal="left" vertical="top" wrapText="1"/>
    </xf>
    <xf numFmtId="0" fontId="4" fillId="0" borderId="7" xfId="26" applyBorder="1" applyAlignment="1">
      <alignment horizontal="left" vertical="top" wrapText="1"/>
    </xf>
    <xf numFmtId="0" fontId="4" fillId="0" borderId="19" xfId="26" applyBorder="1" applyAlignment="1">
      <alignment horizontal="justify" vertical="top" wrapText="1" indent="1"/>
    </xf>
    <xf numFmtId="0" fontId="0" fillId="0" borderId="6" xfId="0" applyBorder="1" applyAlignment="1" applyProtection="1">
      <alignment horizontal="left" vertical="top"/>
      <protection locked="0"/>
    </xf>
    <xf numFmtId="164" fontId="0" fillId="0" borderId="6" xfId="0" applyNumberFormat="1" applyBorder="1" applyAlignment="1" applyProtection="1">
      <alignment horizontal="right" vertical="top" wrapText="1"/>
      <protection locked="0"/>
    </xf>
    <xf numFmtId="164" fontId="0" fillId="0" borderId="17" xfId="0" applyNumberFormat="1" applyBorder="1" applyAlignment="1" applyProtection="1">
      <alignment horizontal="right" vertical="top" wrapText="1"/>
      <protection locked="0"/>
    </xf>
    <xf numFmtId="0" fontId="7" fillId="0" borderId="7" xfId="18" applyBorder="1">
      <alignment horizontal="left" vertical="top" wrapText="1"/>
    </xf>
    <xf numFmtId="0" fontId="7" fillId="0" borderId="19" xfId="18" applyBorder="1">
      <alignment horizontal="left" vertical="top" wrapText="1"/>
    </xf>
    <xf numFmtId="165" fontId="0" fillId="0" borderId="6" xfId="0" applyNumberFormat="1" applyBorder="1" applyAlignment="1" applyProtection="1">
      <alignment horizontal="right" vertical="top" wrapText="1"/>
      <protection locked="0"/>
    </xf>
    <xf numFmtId="0" fontId="0" fillId="0" borderId="1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6" fillId="0" borderId="15" xfId="17" applyBorder="1">
      <alignment horizontal="left" vertical="top" wrapText="1"/>
    </xf>
    <xf numFmtId="0" fontId="6" fillId="0" borderId="14" xfId="17" applyBorder="1">
      <alignment horizontal="left" vertical="top" wrapText="1"/>
    </xf>
    <xf numFmtId="164" fontId="0" fillId="0" borderId="17" xfId="0" applyNumberFormat="1" applyBorder="1" applyAlignment="1">
      <alignment horizontal="right" vertical="top" wrapText="1"/>
    </xf>
    <xf numFmtId="0" fontId="0" fillId="0" borderId="22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4" fillId="0" borderId="12" xfId="26" applyBorder="1" applyAlignment="1">
      <alignment horizontal="left" vertical="top" wrapText="1"/>
    </xf>
    <xf numFmtId="0" fontId="4" fillId="0" borderId="11" xfId="26" applyBorder="1" applyAlignment="1">
      <alignment horizontal="justify" vertical="top" wrapText="1" indent="1"/>
    </xf>
    <xf numFmtId="164" fontId="0" fillId="0" borderId="5" xfId="0" applyNumberFormat="1" applyBorder="1" applyAlignment="1">
      <alignment horizontal="right" vertical="top" wrapText="1"/>
    </xf>
    <xf numFmtId="0" fontId="3" fillId="5" borderId="12" xfId="13" applyBorder="1">
      <alignment horizontal="left" vertical="top" wrapText="1"/>
    </xf>
    <xf numFmtId="0" fontId="3" fillId="5" borderId="11" xfId="13" applyBorder="1">
      <alignment horizontal="left" vertical="top" wrapText="1"/>
    </xf>
    <xf numFmtId="164" fontId="0" fillId="0" borderId="13" xfId="0" applyNumberFormat="1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8" fillId="6" borderId="0" xfId="0" applyNumberFormat="1" applyFont="1" applyFill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3" fillId="5" borderId="7" xfId="13" applyBorder="1">
      <alignment horizontal="left" vertical="top" wrapText="1"/>
    </xf>
    <xf numFmtId="0" fontId="3" fillId="5" borderId="19" xfId="13" applyBorder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16122</xdr:rowOff>
    </xdr:from>
    <xdr:to>
      <xdr:col>1</xdr:col>
      <xdr:colOff>2304000</xdr:colOff>
      <xdr:row>0</xdr:row>
      <xdr:rowOff>628748</xdr:rowOff>
    </xdr:to>
    <xdr:sp macro="" textlink="">
      <xdr:nvSpPr>
        <xdr:cNvPr id="3" name="Forme1"/>
        <xdr:cNvSpPr/>
      </xdr:nvSpPr>
      <xdr:spPr>
        <a:xfrm>
          <a:off x="64487" y="16122"/>
          <a:ext cx="2901913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756EAC"/>
              </a:solidFill>
              <a:latin typeface="Tahoma"/>
            </a:rPr>
            <a:t>Réhabilitation du bâtiment principal - VETAGRO SUP - LEMPDES</a:t>
          </a:r>
        </a:p>
        <a:p>
          <a:pPr algn="l"/>
          <a:endParaRPr sz="900" b="1">
            <a:solidFill>
              <a:srgbClr val="756EAC"/>
            </a:solidFill>
            <a:latin typeface="Tahoma"/>
          </a:endParaRPr>
        </a:p>
        <a:p>
          <a:pPr algn="l"/>
          <a:r>
            <a:rPr lang="fr-FR" sz="700" b="1" i="0">
              <a:solidFill>
                <a:srgbClr val="756EAC"/>
              </a:solidFill>
              <a:latin typeface="Tahoma"/>
            </a:rPr>
            <a:t>18 février 2026 </a:t>
          </a:r>
        </a:p>
      </xdr:txBody>
    </xdr:sp>
    <xdr:clientData/>
  </xdr:twoCellAnchor>
  <xdr:twoCellAnchor editAs="absolute">
    <xdr:from>
      <xdr:col>1</xdr:col>
      <xdr:colOff>2304000</xdr:colOff>
      <xdr:row>0</xdr:row>
      <xdr:rowOff>16122</xdr:rowOff>
    </xdr:from>
    <xdr:to>
      <xdr:col>6</xdr:col>
      <xdr:colOff>216000</xdr:colOff>
      <xdr:row>0</xdr:row>
      <xdr:rowOff>628748</xdr:rowOff>
    </xdr:to>
    <xdr:sp macro="" textlink="">
      <xdr:nvSpPr>
        <xdr:cNvPr id="4" name="Forme2"/>
        <xdr:cNvSpPr/>
      </xdr:nvSpPr>
      <xdr:spPr>
        <a:xfrm>
          <a:off x="2982522" y="16122"/>
          <a:ext cx="3595148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D.P.G.F.</a:t>
          </a:r>
        </a:p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Lot n°05 MENUISERIES EXTERIEURES ALUMINIUM  - OCCULTATIONS</a:t>
          </a:r>
        </a:p>
      </xdr:txBody>
    </xdr:sp>
    <xdr:clientData/>
  </xdr:twoCellAnchor>
  <xdr:twoCellAnchor editAs="absolute">
    <xdr:from>
      <xdr:col>0</xdr:col>
      <xdr:colOff>36000</xdr:colOff>
      <xdr:row>0</xdr:row>
      <xdr:rowOff>644870</xdr:rowOff>
    </xdr:from>
    <xdr:to>
      <xdr:col>6</xdr:col>
      <xdr:colOff>216000</xdr:colOff>
      <xdr:row>0</xdr:row>
      <xdr:rowOff>644870</xdr:rowOff>
    </xdr:to>
    <xdr:cxnSp macro="">
      <xdr:nvCxnSpPr>
        <xdr:cNvPr id="5" name="Forme3"/>
        <xdr:cNvCxnSpPr/>
      </xdr:nvCxnSpPr>
      <xdr:spPr>
        <a:xfrm>
          <a:off x="64487" y="644870"/>
          <a:ext cx="6513183" cy="0"/>
        </a:xfrm>
        <a:prstGeom prst="line">
          <a:avLst/>
        </a:prstGeom>
        <a:ln w="12700">
          <a:solidFill>
            <a:srgbClr val="756EAC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16122</xdr:rowOff>
    </xdr:from>
    <xdr:to>
      <xdr:col>1</xdr:col>
      <xdr:colOff>2304000</xdr:colOff>
      <xdr:row>0</xdr:row>
      <xdr:rowOff>628748</xdr:rowOff>
    </xdr:to>
    <xdr:sp macro="" textlink="">
      <xdr:nvSpPr>
        <xdr:cNvPr id="3" name="Forme1"/>
        <xdr:cNvSpPr/>
      </xdr:nvSpPr>
      <xdr:spPr>
        <a:xfrm>
          <a:off x="64487" y="16122"/>
          <a:ext cx="2901913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756EAC"/>
              </a:solidFill>
              <a:latin typeface="Tahoma"/>
            </a:rPr>
            <a:t>Réhabilitation du bâtiment principal - VETAGRO SUP - LEMPDES</a:t>
          </a:r>
        </a:p>
        <a:p>
          <a:pPr algn="l"/>
          <a:endParaRPr sz="900" b="1">
            <a:solidFill>
              <a:srgbClr val="756EAC"/>
            </a:solidFill>
            <a:latin typeface="Tahoma"/>
          </a:endParaRPr>
        </a:p>
        <a:p>
          <a:pPr algn="l"/>
          <a:r>
            <a:rPr lang="fr-FR" sz="700" b="1" i="0">
              <a:solidFill>
                <a:srgbClr val="756EAC"/>
              </a:solidFill>
              <a:latin typeface="Tahoma"/>
            </a:rPr>
            <a:t>18 février 2026 </a:t>
          </a:r>
        </a:p>
      </xdr:txBody>
    </xdr:sp>
    <xdr:clientData/>
  </xdr:twoCellAnchor>
  <xdr:twoCellAnchor editAs="absolute">
    <xdr:from>
      <xdr:col>1</xdr:col>
      <xdr:colOff>2304000</xdr:colOff>
      <xdr:row>0</xdr:row>
      <xdr:rowOff>16122</xdr:rowOff>
    </xdr:from>
    <xdr:to>
      <xdr:col>6</xdr:col>
      <xdr:colOff>216000</xdr:colOff>
      <xdr:row>0</xdr:row>
      <xdr:rowOff>628748</xdr:rowOff>
    </xdr:to>
    <xdr:sp macro="" textlink="">
      <xdr:nvSpPr>
        <xdr:cNvPr id="4" name="Forme2"/>
        <xdr:cNvSpPr/>
      </xdr:nvSpPr>
      <xdr:spPr>
        <a:xfrm>
          <a:off x="2982522" y="16122"/>
          <a:ext cx="3595148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D.P.G.F.</a:t>
          </a:r>
        </a:p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Lot n°05 MENUISERIES EXTERIEURES ALUMINIUM  - OCCULTATIONS</a:t>
          </a:r>
        </a:p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PSEO 2 - Menuiseries Extérieures</a:t>
          </a:r>
        </a:p>
      </xdr:txBody>
    </xdr:sp>
    <xdr:clientData/>
  </xdr:twoCellAnchor>
  <xdr:twoCellAnchor editAs="absolute">
    <xdr:from>
      <xdr:col>0</xdr:col>
      <xdr:colOff>36000</xdr:colOff>
      <xdr:row>0</xdr:row>
      <xdr:rowOff>644870</xdr:rowOff>
    </xdr:from>
    <xdr:to>
      <xdr:col>6</xdr:col>
      <xdr:colOff>216000</xdr:colOff>
      <xdr:row>0</xdr:row>
      <xdr:rowOff>644870</xdr:rowOff>
    </xdr:to>
    <xdr:cxnSp macro="">
      <xdr:nvCxnSpPr>
        <xdr:cNvPr id="5" name="Forme3"/>
        <xdr:cNvCxnSpPr/>
      </xdr:nvCxnSpPr>
      <xdr:spPr>
        <a:xfrm>
          <a:off x="64487" y="644870"/>
          <a:ext cx="6513183" cy="0"/>
        </a:xfrm>
        <a:prstGeom prst="line">
          <a:avLst/>
        </a:prstGeom>
        <a:ln w="12700">
          <a:solidFill>
            <a:srgbClr val="756EAC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16122</xdr:rowOff>
    </xdr:from>
    <xdr:to>
      <xdr:col>1</xdr:col>
      <xdr:colOff>2304000</xdr:colOff>
      <xdr:row>0</xdr:row>
      <xdr:rowOff>628748</xdr:rowOff>
    </xdr:to>
    <xdr:sp macro="" textlink="">
      <xdr:nvSpPr>
        <xdr:cNvPr id="3" name="Forme1"/>
        <xdr:cNvSpPr/>
      </xdr:nvSpPr>
      <xdr:spPr>
        <a:xfrm>
          <a:off x="64487" y="16122"/>
          <a:ext cx="2901913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756EAC"/>
              </a:solidFill>
              <a:latin typeface="Tahoma"/>
            </a:rPr>
            <a:t>Réhabilitation du bâtiment principal - VETAGRO SUP - LEMPDES</a:t>
          </a:r>
        </a:p>
        <a:p>
          <a:pPr algn="l"/>
          <a:endParaRPr sz="900" b="1">
            <a:solidFill>
              <a:srgbClr val="756EAC"/>
            </a:solidFill>
            <a:latin typeface="Tahoma"/>
          </a:endParaRPr>
        </a:p>
        <a:p>
          <a:pPr algn="l"/>
          <a:r>
            <a:rPr lang="fr-FR" sz="700" b="1" i="0">
              <a:solidFill>
                <a:srgbClr val="756EAC"/>
              </a:solidFill>
              <a:latin typeface="Tahoma"/>
            </a:rPr>
            <a:t>18 février 2026 </a:t>
          </a:r>
        </a:p>
      </xdr:txBody>
    </xdr:sp>
    <xdr:clientData/>
  </xdr:twoCellAnchor>
  <xdr:twoCellAnchor editAs="absolute">
    <xdr:from>
      <xdr:col>1</xdr:col>
      <xdr:colOff>2304000</xdr:colOff>
      <xdr:row>0</xdr:row>
      <xdr:rowOff>16122</xdr:rowOff>
    </xdr:from>
    <xdr:to>
      <xdr:col>6</xdr:col>
      <xdr:colOff>216000</xdr:colOff>
      <xdr:row>0</xdr:row>
      <xdr:rowOff>628748</xdr:rowOff>
    </xdr:to>
    <xdr:sp macro="" textlink="">
      <xdr:nvSpPr>
        <xdr:cNvPr id="4" name="Forme2"/>
        <xdr:cNvSpPr/>
      </xdr:nvSpPr>
      <xdr:spPr>
        <a:xfrm>
          <a:off x="2982522" y="16122"/>
          <a:ext cx="3595148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D.P.G.F.</a:t>
          </a:r>
        </a:p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Lot n°05 MENUISERIES EXTERIEURES ALUMINIUM  - OCCULTATIONS</a:t>
          </a:r>
        </a:p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PSEO 1 - 4 Bureaux TT</a:t>
          </a:r>
        </a:p>
      </xdr:txBody>
    </xdr:sp>
    <xdr:clientData/>
  </xdr:twoCellAnchor>
  <xdr:twoCellAnchor editAs="absolute">
    <xdr:from>
      <xdr:col>0</xdr:col>
      <xdr:colOff>36000</xdr:colOff>
      <xdr:row>0</xdr:row>
      <xdr:rowOff>644870</xdr:rowOff>
    </xdr:from>
    <xdr:to>
      <xdr:col>6</xdr:col>
      <xdr:colOff>216000</xdr:colOff>
      <xdr:row>0</xdr:row>
      <xdr:rowOff>644870</xdr:rowOff>
    </xdr:to>
    <xdr:cxnSp macro="">
      <xdr:nvCxnSpPr>
        <xdr:cNvPr id="5" name="Forme3"/>
        <xdr:cNvCxnSpPr/>
      </xdr:nvCxnSpPr>
      <xdr:spPr>
        <a:xfrm>
          <a:off x="64487" y="644870"/>
          <a:ext cx="6513183" cy="0"/>
        </a:xfrm>
        <a:prstGeom prst="line">
          <a:avLst/>
        </a:prstGeom>
        <a:ln w="12700">
          <a:solidFill>
            <a:srgbClr val="756EAC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671F6-690D-4975-B6D8-DE2E8FF1AD45}">
  <sheetPr>
    <pageSetUpPr fitToPage="1"/>
  </sheetPr>
  <dimension ref="A1:ZZ59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8.15" customHeight="1" x14ac:dyDescent="0.25">
      <c r="A1" s="58"/>
      <c r="B1" s="59"/>
      <c r="C1" s="59"/>
      <c r="D1" s="59"/>
      <c r="E1" s="59"/>
      <c r="F1" s="6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7"/>
      <c r="E3" s="7"/>
      <c r="F3" s="8"/>
    </row>
    <row r="4" spans="1:702" ht="36" x14ac:dyDescent="0.25">
      <c r="A4" s="9"/>
      <c r="B4" s="10" t="s">
        <v>4</v>
      </c>
      <c r="C4" s="11"/>
      <c r="D4" s="11"/>
      <c r="E4" s="11"/>
      <c r="F4" s="12"/>
      <c r="ZY4" t="s">
        <v>5</v>
      </c>
      <c r="ZZ4" s="13" t="s">
        <v>6</v>
      </c>
    </row>
    <row r="5" spans="1:702" ht="45" x14ac:dyDescent="0.25">
      <c r="A5" s="14" t="s">
        <v>7</v>
      </c>
      <c r="B5" s="15" t="s">
        <v>8</v>
      </c>
      <c r="C5" s="11"/>
      <c r="D5" s="11"/>
      <c r="E5" s="11"/>
      <c r="F5" s="12"/>
      <c r="ZY5" t="s">
        <v>9</v>
      </c>
      <c r="ZZ5" s="13"/>
    </row>
    <row r="6" spans="1:702" ht="28.5" x14ac:dyDescent="0.25">
      <c r="A6" s="16" t="s">
        <v>10</v>
      </c>
      <c r="B6" s="17" t="s">
        <v>11</v>
      </c>
      <c r="C6" s="11"/>
      <c r="D6" s="11"/>
      <c r="E6" s="11"/>
      <c r="F6" s="12"/>
      <c r="ZY6" t="s">
        <v>12</v>
      </c>
      <c r="ZZ6" s="13"/>
    </row>
    <row r="7" spans="1:702" x14ac:dyDescent="0.25">
      <c r="A7" s="18" t="s">
        <v>13</v>
      </c>
      <c r="B7" s="19" t="s">
        <v>14</v>
      </c>
      <c r="C7" s="11"/>
      <c r="D7" s="11"/>
      <c r="E7" s="11"/>
      <c r="F7" s="12"/>
      <c r="ZY7" t="s">
        <v>15</v>
      </c>
      <c r="ZZ7" s="13"/>
    </row>
    <row r="8" spans="1:702" ht="22.5" x14ac:dyDescent="0.25">
      <c r="A8" s="20" t="s">
        <v>16</v>
      </c>
      <c r="B8" s="21" t="s">
        <v>17</v>
      </c>
      <c r="C8" s="11"/>
      <c r="D8" s="11"/>
      <c r="E8" s="11"/>
      <c r="F8" s="12"/>
      <c r="ZY8" t="s">
        <v>18</v>
      </c>
      <c r="ZZ8" s="13"/>
    </row>
    <row r="9" spans="1:702" x14ac:dyDescent="0.25">
      <c r="A9" s="22" t="s">
        <v>19</v>
      </c>
      <c r="B9" s="23" t="s">
        <v>20</v>
      </c>
      <c r="C9" s="24" t="s">
        <v>21</v>
      </c>
      <c r="D9" s="25">
        <v>1</v>
      </c>
      <c r="E9" s="25"/>
      <c r="F9" s="26">
        <f>ROUND(D9*E9,2)</f>
        <v>0</v>
      </c>
      <c r="ZY9" t="s">
        <v>22</v>
      </c>
      <c r="ZZ9" s="13" t="s">
        <v>23</v>
      </c>
    </row>
    <row r="10" spans="1:702" x14ac:dyDescent="0.25">
      <c r="A10" s="27" t="s">
        <v>24</v>
      </c>
      <c r="B10" s="28" t="s">
        <v>25</v>
      </c>
      <c r="C10" s="11"/>
      <c r="D10" s="11"/>
      <c r="E10" s="11"/>
      <c r="F10" s="12"/>
      <c r="ZY10" t="s">
        <v>26</v>
      </c>
      <c r="ZZ10" s="13"/>
    </row>
    <row r="11" spans="1:702" x14ac:dyDescent="0.25">
      <c r="A11" s="22" t="s">
        <v>27</v>
      </c>
      <c r="B11" s="23" t="s">
        <v>28</v>
      </c>
      <c r="C11" s="24" t="s">
        <v>29</v>
      </c>
      <c r="D11" s="29">
        <v>1</v>
      </c>
      <c r="E11" s="25"/>
      <c r="F11" s="26">
        <f>ROUND(D11*E11,2)</f>
        <v>0</v>
      </c>
      <c r="ZY11" t="s">
        <v>30</v>
      </c>
      <c r="ZZ11" s="13" t="s">
        <v>31</v>
      </c>
    </row>
    <row r="12" spans="1:702" x14ac:dyDescent="0.25">
      <c r="A12" s="27" t="s">
        <v>32</v>
      </c>
      <c r="B12" s="28" t="s">
        <v>33</v>
      </c>
      <c r="C12" s="11"/>
      <c r="D12" s="11"/>
      <c r="E12" s="11"/>
      <c r="F12" s="12"/>
      <c r="ZY12" t="s">
        <v>34</v>
      </c>
      <c r="ZZ12" s="13"/>
    </row>
    <row r="13" spans="1:702" ht="22.5" x14ac:dyDescent="0.25">
      <c r="A13" s="22" t="s">
        <v>35</v>
      </c>
      <c r="B13" s="23" t="s">
        <v>36</v>
      </c>
      <c r="C13" s="24" t="s">
        <v>37</v>
      </c>
      <c r="D13" s="29">
        <v>1</v>
      </c>
      <c r="E13" s="25"/>
      <c r="F13" s="26">
        <f t="shared" ref="F13:F24" si="0">ROUND(D13*E13,2)</f>
        <v>0</v>
      </c>
      <c r="ZY13" t="s">
        <v>38</v>
      </c>
      <c r="ZZ13" s="13" t="s">
        <v>39</v>
      </c>
    </row>
    <row r="14" spans="1:702" ht="22.5" x14ac:dyDescent="0.25">
      <c r="A14" s="22" t="s">
        <v>40</v>
      </c>
      <c r="B14" s="23" t="s">
        <v>41</v>
      </c>
      <c r="C14" s="24" t="s">
        <v>42</v>
      </c>
      <c r="D14" s="29">
        <v>2</v>
      </c>
      <c r="E14" s="25"/>
      <c r="F14" s="26">
        <f t="shared" si="0"/>
        <v>0</v>
      </c>
      <c r="ZY14" t="s">
        <v>43</v>
      </c>
      <c r="ZZ14" s="13" t="s">
        <v>44</v>
      </c>
    </row>
    <row r="15" spans="1:702" ht="22.5" x14ac:dyDescent="0.25">
      <c r="A15" s="22" t="s">
        <v>45</v>
      </c>
      <c r="B15" s="23" t="s">
        <v>46</v>
      </c>
      <c r="C15" s="24" t="s">
        <v>47</v>
      </c>
      <c r="D15" s="29">
        <v>1</v>
      </c>
      <c r="E15" s="25"/>
      <c r="F15" s="26">
        <f t="shared" si="0"/>
        <v>0</v>
      </c>
      <c r="ZY15" t="s">
        <v>48</v>
      </c>
      <c r="ZZ15" s="13" t="s">
        <v>49</v>
      </c>
    </row>
    <row r="16" spans="1:702" ht="22.5" x14ac:dyDescent="0.25">
      <c r="A16" s="22" t="s">
        <v>50</v>
      </c>
      <c r="B16" s="23" t="s">
        <v>51</v>
      </c>
      <c r="C16" s="24" t="s">
        <v>52</v>
      </c>
      <c r="D16" s="29">
        <v>4</v>
      </c>
      <c r="E16" s="25"/>
      <c r="F16" s="26">
        <f t="shared" si="0"/>
        <v>0</v>
      </c>
      <c r="ZY16" t="s">
        <v>53</v>
      </c>
      <c r="ZZ16" s="13" t="s">
        <v>54</v>
      </c>
    </row>
    <row r="17" spans="1:702" ht="22.5" x14ac:dyDescent="0.25">
      <c r="A17" s="22" t="s">
        <v>55</v>
      </c>
      <c r="B17" s="23" t="s">
        <v>56</v>
      </c>
      <c r="C17" s="24" t="s">
        <v>57</v>
      </c>
      <c r="D17" s="29">
        <v>1</v>
      </c>
      <c r="E17" s="25"/>
      <c r="F17" s="26">
        <f t="shared" si="0"/>
        <v>0</v>
      </c>
      <c r="ZY17" t="s">
        <v>58</v>
      </c>
      <c r="ZZ17" s="13" t="s">
        <v>59</v>
      </c>
    </row>
    <row r="18" spans="1:702" ht="22.5" x14ac:dyDescent="0.25">
      <c r="A18" s="22" t="s">
        <v>60</v>
      </c>
      <c r="B18" s="23" t="s">
        <v>61</v>
      </c>
      <c r="C18" s="24" t="s">
        <v>62</v>
      </c>
      <c r="D18" s="29">
        <v>1</v>
      </c>
      <c r="E18" s="25"/>
      <c r="F18" s="26">
        <f t="shared" si="0"/>
        <v>0</v>
      </c>
      <c r="ZY18" t="s">
        <v>63</v>
      </c>
      <c r="ZZ18" s="13" t="s">
        <v>64</v>
      </c>
    </row>
    <row r="19" spans="1:702" ht="22.5" x14ac:dyDescent="0.25">
      <c r="A19" s="22" t="s">
        <v>65</v>
      </c>
      <c r="B19" s="23" t="s">
        <v>66</v>
      </c>
      <c r="C19" s="24" t="s">
        <v>67</v>
      </c>
      <c r="D19" s="29">
        <v>1</v>
      </c>
      <c r="E19" s="25"/>
      <c r="F19" s="26">
        <f t="shared" si="0"/>
        <v>0</v>
      </c>
      <c r="ZY19" t="s">
        <v>68</v>
      </c>
      <c r="ZZ19" s="13" t="s">
        <v>69</v>
      </c>
    </row>
    <row r="20" spans="1:702" ht="22.5" x14ac:dyDescent="0.25">
      <c r="A20" s="22" t="s">
        <v>70</v>
      </c>
      <c r="B20" s="23" t="s">
        <v>71</v>
      </c>
      <c r="C20" s="24" t="s">
        <v>72</v>
      </c>
      <c r="D20" s="29">
        <v>2</v>
      </c>
      <c r="E20" s="25"/>
      <c r="F20" s="26">
        <f t="shared" si="0"/>
        <v>0</v>
      </c>
      <c r="ZY20" t="s">
        <v>73</v>
      </c>
      <c r="ZZ20" s="13" t="s">
        <v>74</v>
      </c>
    </row>
    <row r="21" spans="1:702" ht="22.5" x14ac:dyDescent="0.25">
      <c r="A21" s="22" t="s">
        <v>75</v>
      </c>
      <c r="B21" s="23" t="s">
        <v>76</v>
      </c>
      <c r="C21" s="24" t="s">
        <v>77</v>
      </c>
      <c r="D21" s="29">
        <v>1</v>
      </c>
      <c r="E21" s="25"/>
      <c r="F21" s="26">
        <f t="shared" si="0"/>
        <v>0</v>
      </c>
      <c r="ZY21" t="s">
        <v>78</v>
      </c>
      <c r="ZZ21" s="13" t="s">
        <v>79</v>
      </c>
    </row>
    <row r="22" spans="1:702" ht="22.5" x14ac:dyDescent="0.25">
      <c r="A22" s="22" t="s">
        <v>80</v>
      </c>
      <c r="B22" s="23" t="s">
        <v>81</v>
      </c>
      <c r="C22" s="24" t="s">
        <v>82</v>
      </c>
      <c r="D22" s="29">
        <v>1</v>
      </c>
      <c r="E22" s="25"/>
      <c r="F22" s="26">
        <f t="shared" si="0"/>
        <v>0</v>
      </c>
      <c r="ZY22" t="s">
        <v>83</v>
      </c>
      <c r="ZZ22" s="13" t="s">
        <v>84</v>
      </c>
    </row>
    <row r="23" spans="1:702" ht="22.5" x14ac:dyDescent="0.25">
      <c r="A23" s="22" t="s">
        <v>85</v>
      </c>
      <c r="B23" s="23" t="s">
        <v>86</v>
      </c>
      <c r="C23" s="24" t="s">
        <v>87</v>
      </c>
      <c r="D23" s="29">
        <v>6</v>
      </c>
      <c r="E23" s="25"/>
      <c r="F23" s="26">
        <f t="shared" si="0"/>
        <v>0</v>
      </c>
      <c r="ZY23" t="s">
        <v>88</v>
      </c>
      <c r="ZZ23" s="13" t="s">
        <v>89</v>
      </c>
    </row>
    <row r="24" spans="1:702" ht="22.5" x14ac:dyDescent="0.25">
      <c r="A24" s="22" t="s">
        <v>90</v>
      </c>
      <c r="B24" s="23" t="s">
        <v>91</v>
      </c>
      <c r="C24" s="24" t="s">
        <v>92</v>
      </c>
      <c r="D24" s="29">
        <v>7</v>
      </c>
      <c r="E24" s="25"/>
      <c r="F24" s="26">
        <f t="shared" si="0"/>
        <v>0</v>
      </c>
      <c r="ZY24" t="s">
        <v>93</v>
      </c>
      <c r="ZZ24" s="13" t="s">
        <v>94</v>
      </c>
    </row>
    <row r="25" spans="1:702" x14ac:dyDescent="0.25">
      <c r="A25" s="30"/>
      <c r="B25" s="31"/>
      <c r="C25" s="11"/>
      <c r="D25" s="11"/>
      <c r="E25" s="11"/>
      <c r="F25" s="12"/>
    </row>
    <row r="26" spans="1:702" ht="28.5" x14ac:dyDescent="0.25">
      <c r="A26" s="32"/>
      <c r="B26" s="33" t="s">
        <v>95</v>
      </c>
      <c r="C26" s="11"/>
      <c r="D26" s="11"/>
      <c r="E26" s="11"/>
      <c r="F26" s="34">
        <f>SUBTOTAL(109,F7:F25)</f>
        <v>0</v>
      </c>
      <c r="ZY26" t="s">
        <v>96</v>
      </c>
    </row>
    <row r="27" spans="1:702" x14ac:dyDescent="0.25">
      <c r="A27" s="35"/>
      <c r="B27" s="36"/>
      <c r="C27" s="11"/>
      <c r="D27" s="11"/>
      <c r="E27" s="11"/>
      <c r="F27" s="12"/>
    </row>
    <row r="28" spans="1:702" x14ac:dyDescent="0.25">
      <c r="A28" s="16" t="s">
        <v>97</v>
      </c>
      <c r="B28" s="17" t="s">
        <v>98</v>
      </c>
      <c r="C28" s="11"/>
      <c r="D28" s="11"/>
      <c r="E28" s="11"/>
      <c r="F28" s="12"/>
      <c r="ZY28" t="s">
        <v>99</v>
      </c>
      <c r="ZZ28" s="13"/>
    </row>
    <row r="29" spans="1:702" x14ac:dyDescent="0.25">
      <c r="A29" s="37" t="s">
        <v>100</v>
      </c>
      <c r="B29" s="38" t="s">
        <v>101</v>
      </c>
      <c r="C29" s="24" t="s">
        <v>102</v>
      </c>
      <c r="D29" s="25">
        <v>70</v>
      </c>
      <c r="E29" s="25"/>
      <c r="F29" s="26">
        <f>ROUND(D29*E29,2)</f>
        <v>0</v>
      </c>
      <c r="ZY29" t="s">
        <v>103</v>
      </c>
      <c r="ZZ29" s="13" t="s">
        <v>104</v>
      </c>
    </row>
    <row r="30" spans="1:702" x14ac:dyDescent="0.25">
      <c r="A30" s="30"/>
      <c r="B30" s="31"/>
      <c r="C30" s="11"/>
      <c r="D30" s="11"/>
      <c r="E30" s="11"/>
      <c r="F30" s="12"/>
    </row>
    <row r="31" spans="1:702" x14ac:dyDescent="0.25">
      <c r="A31" s="32"/>
      <c r="B31" s="33" t="s">
        <v>105</v>
      </c>
      <c r="C31" s="11"/>
      <c r="D31" s="11"/>
      <c r="E31" s="11"/>
      <c r="F31" s="39">
        <f>SUBTOTAL(109,F29:F30)</f>
        <v>0</v>
      </c>
      <c r="ZY31" t="s">
        <v>106</v>
      </c>
    </row>
    <row r="32" spans="1:702" ht="45" x14ac:dyDescent="0.25">
      <c r="A32" s="40"/>
      <c r="B32" s="41" t="s">
        <v>107</v>
      </c>
      <c r="C32" s="11"/>
      <c r="D32" s="11"/>
      <c r="E32" s="11"/>
      <c r="F32" s="42">
        <f>SUBTOTAL(109,F6:F31)</f>
        <v>0</v>
      </c>
      <c r="G32" s="43"/>
      <c r="ZY32" t="s">
        <v>108</v>
      </c>
    </row>
    <row r="33" spans="1:702" x14ac:dyDescent="0.25">
      <c r="A33" s="44"/>
      <c r="B33" s="45"/>
      <c r="C33" s="11"/>
      <c r="D33" s="11"/>
      <c r="E33" s="11"/>
      <c r="F33" s="8"/>
    </row>
    <row r="34" spans="1:702" ht="30" x14ac:dyDescent="0.25">
      <c r="A34" s="14" t="s">
        <v>109</v>
      </c>
      <c r="B34" s="15" t="s">
        <v>110</v>
      </c>
      <c r="C34" s="11"/>
      <c r="D34" s="11"/>
      <c r="E34" s="11"/>
      <c r="F34" s="12"/>
      <c r="ZY34" t="s">
        <v>111</v>
      </c>
      <c r="ZZ34" s="13"/>
    </row>
    <row r="35" spans="1:702" x14ac:dyDescent="0.25">
      <c r="A35" s="16" t="s">
        <v>112</v>
      </c>
      <c r="B35" s="17" t="s">
        <v>113</v>
      </c>
      <c r="C35" s="11"/>
      <c r="D35" s="11"/>
      <c r="E35" s="11"/>
      <c r="F35" s="12"/>
      <c r="ZY35" t="s">
        <v>114</v>
      </c>
      <c r="ZZ35" s="13"/>
    </row>
    <row r="36" spans="1:702" x14ac:dyDescent="0.25">
      <c r="A36" s="18" t="s">
        <v>115</v>
      </c>
      <c r="B36" s="19" t="s">
        <v>116</v>
      </c>
      <c r="C36" s="11"/>
      <c r="D36" s="11"/>
      <c r="E36" s="11"/>
      <c r="F36" s="12"/>
      <c r="ZY36" t="s">
        <v>117</v>
      </c>
      <c r="ZZ36" s="13"/>
    </row>
    <row r="37" spans="1:702" x14ac:dyDescent="0.25">
      <c r="A37" s="20" t="s">
        <v>118</v>
      </c>
      <c r="B37" s="21" t="s">
        <v>119</v>
      </c>
      <c r="C37" s="11"/>
      <c r="D37" s="11"/>
      <c r="E37" s="11"/>
      <c r="F37" s="12"/>
      <c r="ZY37" t="s">
        <v>120</v>
      </c>
      <c r="ZZ37" s="13"/>
    </row>
    <row r="38" spans="1:702" x14ac:dyDescent="0.25">
      <c r="A38" s="22" t="s">
        <v>121</v>
      </c>
      <c r="B38" s="23" t="s">
        <v>122</v>
      </c>
      <c r="C38" s="24" t="s">
        <v>123</v>
      </c>
      <c r="D38" s="29">
        <v>2</v>
      </c>
      <c r="E38" s="25"/>
      <c r="F38" s="26">
        <f>ROUND(D38*E38,2)</f>
        <v>0</v>
      </c>
      <c r="ZY38" t="s">
        <v>124</v>
      </c>
      <c r="ZZ38" s="13" t="s">
        <v>125</v>
      </c>
    </row>
    <row r="39" spans="1:702" x14ac:dyDescent="0.25">
      <c r="A39" s="27" t="s">
        <v>126</v>
      </c>
      <c r="B39" s="28" t="s">
        <v>127</v>
      </c>
      <c r="C39" s="11"/>
      <c r="D39" s="11"/>
      <c r="E39" s="11"/>
      <c r="F39" s="12"/>
      <c r="ZY39" t="s">
        <v>128</v>
      </c>
      <c r="ZZ39" s="13"/>
    </row>
    <row r="40" spans="1:702" ht="22.5" x14ac:dyDescent="0.25">
      <c r="A40" s="20" t="s">
        <v>129</v>
      </c>
      <c r="B40" s="21" t="s">
        <v>130</v>
      </c>
      <c r="C40" s="11"/>
      <c r="D40" s="11"/>
      <c r="E40" s="11"/>
      <c r="F40" s="12"/>
      <c r="ZY40" t="s">
        <v>131</v>
      </c>
      <c r="ZZ40" s="13"/>
    </row>
    <row r="41" spans="1:702" ht="22.5" x14ac:dyDescent="0.25">
      <c r="A41" s="22" t="s">
        <v>132</v>
      </c>
      <c r="B41" s="23" t="s">
        <v>133</v>
      </c>
      <c r="C41" s="24" t="s">
        <v>134</v>
      </c>
      <c r="D41" s="29">
        <v>1</v>
      </c>
      <c r="E41" s="25"/>
      <c r="F41" s="26">
        <f>ROUND(D41*E41,2)</f>
        <v>0</v>
      </c>
      <c r="ZY41" t="s">
        <v>135</v>
      </c>
      <c r="ZZ41" s="13" t="s">
        <v>136</v>
      </c>
    </row>
    <row r="42" spans="1:702" ht="22.5" x14ac:dyDescent="0.25">
      <c r="A42" s="22" t="s">
        <v>137</v>
      </c>
      <c r="B42" s="23" t="s">
        <v>138</v>
      </c>
      <c r="C42" s="24" t="s">
        <v>139</v>
      </c>
      <c r="D42" s="29">
        <v>2</v>
      </c>
      <c r="E42" s="25"/>
      <c r="F42" s="26">
        <f>ROUND(D42*E42,2)</f>
        <v>0</v>
      </c>
      <c r="ZY42" t="s">
        <v>140</v>
      </c>
      <c r="ZZ42" s="13" t="s">
        <v>141</v>
      </c>
    </row>
    <row r="43" spans="1:702" x14ac:dyDescent="0.25">
      <c r="A43" s="27" t="s">
        <v>142</v>
      </c>
      <c r="B43" s="28" t="s">
        <v>143</v>
      </c>
      <c r="C43" s="11"/>
      <c r="D43" s="11"/>
      <c r="E43" s="11"/>
      <c r="F43" s="12"/>
      <c r="ZY43" t="s">
        <v>144</v>
      </c>
      <c r="ZZ43" s="13"/>
    </row>
    <row r="44" spans="1:702" ht="22.5" x14ac:dyDescent="0.25">
      <c r="A44" s="20" t="s">
        <v>145</v>
      </c>
      <c r="B44" s="21" t="s">
        <v>146</v>
      </c>
      <c r="C44" s="11"/>
      <c r="D44" s="11"/>
      <c r="E44" s="11"/>
      <c r="F44" s="12"/>
      <c r="ZY44" t="s">
        <v>147</v>
      </c>
      <c r="ZZ44" s="13"/>
    </row>
    <row r="45" spans="1:702" ht="22.5" x14ac:dyDescent="0.25">
      <c r="A45" s="22" t="s">
        <v>148</v>
      </c>
      <c r="B45" s="23" t="s">
        <v>149</v>
      </c>
      <c r="C45" s="24" t="s">
        <v>150</v>
      </c>
      <c r="D45" s="29">
        <v>1</v>
      </c>
      <c r="E45" s="25"/>
      <c r="F45" s="26">
        <f>ROUND(D45*E45,2)</f>
        <v>0</v>
      </c>
      <c r="ZY45" t="s">
        <v>151</v>
      </c>
      <c r="ZZ45" s="13" t="s">
        <v>152</v>
      </c>
    </row>
    <row r="46" spans="1:702" ht="22.5" x14ac:dyDescent="0.25">
      <c r="A46" s="22" t="s">
        <v>153</v>
      </c>
      <c r="B46" s="23" t="s">
        <v>154</v>
      </c>
      <c r="C46" s="24" t="s">
        <v>155</v>
      </c>
      <c r="D46" s="29">
        <v>1</v>
      </c>
      <c r="E46" s="25"/>
      <c r="F46" s="26">
        <f>ROUND(D46*E46,2)</f>
        <v>0</v>
      </c>
      <c r="ZY46" t="s">
        <v>156</v>
      </c>
      <c r="ZZ46" s="13" t="s">
        <v>157</v>
      </c>
    </row>
    <row r="47" spans="1:702" ht="22.5" x14ac:dyDescent="0.25">
      <c r="A47" s="22" t="s">
        <v>158</v>
      </c>
      <c r="B47" s="23" t="s">
        <v>159</v>
      </c>
      <c r="C47" s="24" t="s">
        <v>160</v>
      </c>
      <c r="D47" s="29">
        <v>6</v>
      </c>
      <c r="E47" s="25"/>
      <c r="F47" s="26">
        <f>ROUND(D47*E47,2)</f>
        <v>0</v>
      </c>
      <c r="ZY47" t="s">
        <v>161</v>
      </c>
      <c r="ZZ47" s="13" t="s">
        <v>162</v>
      </c>
    </row>
    <row r="48" spans="1:702" ht="22.5" x14ac:dyDescent="0.25">
      <c r="A48" s="22" t="s">
        <v>163</v>
      </c>
      <c r="B48" s="23" t="s">
        <v>164</v>
      </c>
      <c r="C48" s="24" t="s">
        <v>165</v>
      </c>
      <c r="D48" s="29">
        <v>7</v>
      </c>
      <c r="E48" s="25"/>
      <c r="F48" s="26">
        <f>ROUND(D48*E48,2)</f>
        <v>0</v>
      </c>
      <c r="ZY48" t="s">
        <v>166</v>
      </c>
      <c r="ZZ48" s="13" t="s">
        <v>167</v>
      </c>
    </row>
    <row r="49" spans="1:701" x14ac:dyDescent="0.25">
      <c r="A49" s="30"/>
      <c r="B49" s="31"/>
      <c r="C49" s="11"/>
      <c r="D49" s="11"/>
      <c r="E49" s="11"/>
      <c r="F49" s="12"/>
    </row>
    <row r="50" spans="1:701" x14ac:dyDescent="0.25">
      <c r="A50" s="32"/>
      <c r="B50" s="33" t="s">
        <v>168</v>
      </c>
      <c r="C50" s="11"/>
      <c r="D50" s="11"/>
      <c r="E50" s="11"/>
      <c r="F50" s="39">
        <f>SUBTOTAL(109,F36:F49)</f>
        <v>0</v>
      </c>
      <c r="ZY50" t="s">
        <v>169</v>
      </c>
    </row>
    <row r="51" spans="1:701" ht="30" x14ac:dyDescent="0.25">
      <c r="A51" s="40"/>
      <c r="B51" s="41" t="s">
        <v>170</v>
      </c>
      <c r="C51" s="11"/>
      <c r="D51" s="11"/>
      <c r="E51" s="11"/>
      <c r="F51" s="42">
        <f>SUBTOTAL(109,F35:F50)</f>
        <v>0</v>
      </c>
      <c r="G51" s="43"/>
      <c r="ZY51" t="s">
        <v>171</v>
      </c>
    </row>
    <row r="52" spans="1:701" x14ac:dyDescent="0.25">
      <c r="A52" s="44"/>
      <c r="B52" s="45"/>
      <c r="C52" s="11"/>
      <c r="D52" s="11"/>
      <c r="E52" s="11"/>
      <c r="F52" s="8"/>
    </row>
    <row r="53" spans="1:701" x14ac:dyDescent="0.25">
      <c r="A53" s="46"/>
      <c r="B53" s="47"/>
      <c r="C53" s="48"/>
      <c r="D53" s="48"/>
      <c r="E53" s="48"/>
      <c r="F53" s="49"/>
    </row>
    <row r="54" spans="1:701" x14ac:dyDescent="0.25">
      <c r="A54" s="50"/>
      <c r="B54" s="50"/>
      <c r="C54" s="50"/>
      <c r="D54" s="50"/>
      <c r="E54" s="50"/>
      <c r="F54" s="50"/>
    </row>
    <row r="55" spans="1:701" ht="30" x14ac:dyDescent="0.25">
      <c r="B55" s="51" t="s">
        <v>172</v>
      </c>
      <c r="F55" s="52">
        <f>SUBTOTAL(109,F4:F53)</f>
        <v>0</v>
      </c>
      <c r="ZY55" t="s">
        <v>173</v>
      </c>
    </row>
    <row r="56" spans="1:701" x14ac:dyDescent="0.25">
      <c r="A56" s="53">
        <v>20</v>
      </c>
      <c r="B56" s="51" t="str">
        <f>CONCATENATE("Montant TVA (",A56,"%)")</f>
        <v>Montant TVA (20%)</v>
      </c>
      <c r="F56" s="52">
        <f>(F55*A56)/100</f>
        <v>0</v>
      </c>
      <c r="ZY56" t="s">
        <v>174</v>
      </c>
    </row>
    <row r="57" spans="1:701" x14ac:dyDescent="0.25">
      <c r="B57" s="51" t="s">
        <v>175</v>
      </c>
      <c r="F57" s="52">
        <f>F55+F56</f>
        <v>0</v>
      </c>
      <c r="ZY57" t="s">
        <v>176</v>
      </c>
    </row>
    <row r="58" spans="1:701" x14ac:dyDescent="0.25">
      <c r="F58" s="52"/>
    </row>
    <row r="59" spans="1:701" x14ac:dyDescent="0.25">
      <c r="F59" s="52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95E94-0B21-468E-8628-02CE2104BCB5}">
  <sheetPr>
    <pageSetUpPr fitToPage="1"/>
  </sheetPr>
  <dimension ref="A1:ZZ32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8.15" customHeight="1" x14ac:dyDescent="0.25">
      <c r="A1" s="58"/>
      <c r="B1" s="59"/>
      <c r="C1" s="59"/>
      <c r="D1" s="59"/>
      <c r="E1" s="59"/>
      <c r="F1" s="60"/>
    </row>
    <row r="2" spans="1:702" x14ac:dyDescent="0.25">
      <c r="A2" s="1"/>
      <c r="B2" s="2"/>
      <c r="C2" s="3" t="s">
        <v>177</v>
      </c>
      <c r="D2" s="4" t="s">
        <v>178</v>
      </c>
      <c r="E2" s="4" t="s">
        <v>179</v>
      </c>
      <c r="F2" s="4" t="s">
        <v>180</v>
      </c>
    </row>
    <row r="3" spans="1:702" x14ac:dyDescent="0.25">
      <c r="A3" s="5"/>
      <c r="B3" s="6"/>
      <c r="C3" s="7"/>
      <c r="D3" s="7"/>
      <c r="E3" s="7"/>
      <c r="F3" s="8"/>
    </row>
    <row r="4" spans="1:702" ht="36" x14ac:dyDescent="0.25">
      <c r="A4" s="9"/>
      <c r="B4" s="10" t="s">
        <v>181</v>
      </c>
      <c r="C4" s="11"/>
      <c r="D4" s="11"/>
      <c r="E4" s="11"/>
      <c r="F4" s="12"/>
      <c r="ZY4" t="s">
        <v>182</v>
      </c>
      <c r="ZZ4" s="13" t="s">
        <v>183</v>
      </c>
    </row>
    <row r="5" spans="1:702" ht="45" x14ac:dyDescent="0.25">
      <c r="A5" s="14"/>
      <c r="B5" s="15" t="s">
        <v>184</v>
      </c>
      <c r="C5" s="11"/>
      <c r="D5" s="11"/>
      <c r="E5" s="11"/>
      <c r="F5" s="12"/>
      <c r="ZY5" t="s">
        <v>185</v>
      </c>
      <c r="ZZ5" s="13"/>
    </row>
    <row r="6" spans="1:702" ht="28.5" x14ac:dyDescent="0.25">
      <c r="A6" s="16"/>
      <c r="B6" s="17" t="s">
        <v>186</v>
      </c>
      <c r="C6" s="11"/>
      <c r="D6" s="11"/>
      <c r="E6" s="11"/>
      <c r="F6" s="12"/>
      <c r="ZY6" t="s">
        <v>187</v>
      </c>
      <c r="ZZ6" s="13"/>
    </row>
    <row r="7" spans="1:702" x14ac:dyDescent="0.25">
      <c r="A7" s="18"/>
      <c r="B7" s="19" t="s">
        <v>188</v>
      </c>
      <c r="C7" s="11"/>
      <c r="D7" s="11"/>
      <c r="E7" s="11"/>
      <c r="F7" s="12"/>
      <c r="ZY7" t="s">
        <v>189</v>
      </c>
      <c r="ZZ7" s="13"/>
    </row>
    <row r="8" spans="1:702" ht="22.5" x14ac:dyDescent="0.25">
      <c r="A8" s="22" t="s">
        <v>190</v>
      </c>
      <c r="B8" s="23" t="s">
        <v>191</v>
      </c>
      <c r="C8" s="24" t="s">
        <v>192</v>
      </c>
      <c r="D8" s="29">
        <v>2</v>
      </c>
      <c r="E8" s="25"/>
      <c r="F8" s="26">
        <f>ROUND(D8*E8,2)</f>
        <v>0</v>
      </c>
      <c r="ZY8" t="s">
        <v>193</v>
      </c>
      <c r="ZZ8" s="13" t="s">
        <v>194</v>
      </c>
    </row>
    <row r="9" spans="1:702" ht="22.5" x14ac:dyDescent="0.25">
      <c r="A9" s="22" t="s">
        <v>195</v>
      </c>
      <c r="B9" s="23" t="s">
        <v>196</v>
      </c>
      <c r="C9" s="24" t="s">
        <v>197</v>
      </c>
      <c r="D9" s="29">
        <v>3</v>
      </c>
      <c r="E9" s="25"/>
      <c r="F9" s="26">
        <f>ROUND(D9*E9,2)</f>
        <v>0</v>
      </c>
      <c r="ZY9" t="s">
        <v>198</v>
      </c>
      <c r="ZZ9" s="13" t="s">
        <v>199</v>
      </c>
    </row>
    <row r="10" spans="1:702" x14ac:dyDescent="0.25">
      <c r="A10" s="30"/>
      <c r="B10" s="31"/>
      <c r="C10" s="11"/>
      <c r="D10" s="11"/>
      <c r="E10" s="11"/>
      <c r="F10" s="12"/>
    </row>
    <row r="11" spans="1:702" ht="28.5" x14ac:dyDescent="0.25">
      <c r="A11" s="32"/>
      <c r="B11" s="33" t="s">
        <v>200</v>
      </c>
      <c r="C11" s="11"/>
      <c r="D11" s="11"/>
      <c r="E11" s="11"/>
      <c r="F11" s="34">
        <f>SUBTOTAL(109,F7:F10)</f>
        <v>0</v>
      </c>
      <c r="ZY11" t="s">
        <v>201</v>
      </c>
    </row>
    <row r="12" spans="1:702" x14ac:dyDescent="0.25">
      <c r="A12" s="54"/>
      <c r="B12" s="55"/>
      <c r="C12" s="11"/>
      <c r="D12" s="11"/>
      <c r="E12" s="11"/>
      <c r="F12" s="12"/>
    </row>
    <row r="13" spans="1:702" x14ac:dyDescent="0.25">
      <c r="A13" s="44"/>
      <c r="B13" s="45"/>
      <c r="C13" s="11"/>
      <c r="D13" s="11"/>
      <c r="E13" s="11"/>
      <c r="F13" s="49"/>
    </row>
    <row r="14" spans="1:702" ht="45" x14ac:dyDescent="0.25">
      <c r="A14" s="56"/>
      <c r="B14" s="57" t="s">
        <v>202</v>
      </c>
      <c r="C14" s="11"/>
      <c r="D14" s="11"/>
      <c r="E14" s="11"/>
      <c r="F14" s="42">
        <f>SUBTOTAL(109,F6:F13)</f>
        <v>0</v>
      </c>
      <c r="G14" s="43"/>
      <c r="ZY14" t="s">
        <v>203</v>
      </c>
    </row>
    <row r="15" spans="1:702" x14ac:dyDescent="0.25">
      <c r="A15" s="44"/>
      <c r="B15" s="45"/>
      <c r="C15" s="11"/>
      <c r="D15" s="11"/>
      <c r="E15" s="11"/>
      <c r="F15" s="8"/>
    </row>
    <row r="16" spans="1:702" ht="30" x14ac:dyDescent="0.25">
      <c r="A16" s="14"/>
      <c r="B16" s="15" t="s">
        <v>204</v>
      </c>
      <c r="C16" s="11"/>
      <c r="D16" s="11"/>
      <c r="E16" s="11"/>
      <c r="F16" s="12"/>
      <c r="ZY16" t="s">
        <v>205</v>
      </c>
      <c r="ZZ16" s="13"/>
    </row>
    <row r="17" spans="1:702" x14ac:dyDescent="0.25">
      <c r="A17" s="16"/>
      <c r="B17" s="17" t="s">
        <v>206</v>
      </c>
      <c r="C17" s="11"/>
      <c r="D17" s="11"/>
      <c r="E17" s="11"/>
      <c r="F17" s="12"/>
      <c r="ZY17" t="s">
        <v>207</v>
      </c>
      <c r="ZZ17" s="13"/>
    </row>
    <row r="18" spans="1:702" x14ac:dyDescent="0.25">
      <c r="A18" s="18"/>
      <c r="B18" s="19" t="s">
        <v>208</v>
      </c>
      <c r="C18" s="11"/>
      <c r="D18" s="11"/>
      <c r="E18" s="11"/>
      <c r="F18" s="12"/>
      <c r="ZY18" t="s">
        <v>209</v>
      </c>
      <c r="ZZ18" s="13"/>
    </row>
    <row r="19" spans="1:702" ht="22.5" x14ac:dyDescent="0.25">
      <c r="A19" s="20"/>
      <c r="B19" s="21" t="s">
        <v>210</v>
      </c>
      <c r="C19" s="11"/>
      <c r="D19" s="11"/>
      <c r="E19" s="11"/>
      <c r="F19" s="12"/>
      <c r="ZY19" t="s">
        <v>211</v>
      </c>
      <c r="ZZ19" s="13"/>
    </row>
    <row r="20" spans="1:702" ht="22.5" x14ac:dyDescent="0.25">
      <c r="A20" s="22" t="s">
        <v>212</v>
      </c>
      <c r="B20" s="23" t="s">
        <v>213</v>
      </c>
      <c r="C20" s="24" t="s">
        <v>214</v>
      </c>
      <c r="D20" s="29">
        <v>2</v>
      </c>
      <c r="E20" s="25"/>
      <c r="F20" s="26">
        <f>ROUND(D20*E20,2)</f>
        <v>0</v>
      </c>
      <c r="ZY20" t="s">
        <v>215</v>
      </c>
      <c r="ZZ20" s="13" t="s">
        <v>216</v>
      </c>
    </row>
    <row r="21" spans="1:702" ht="22.5" x14ac:dyDescent="0.25">
      <c r="A21" s="22" t="s">
        <v>217</v>
      </c>
      <c r="B21" s="23" t="s">
        <v>218</v>
      </c>
      <c r="C21" s="24" t="s">
        <v>219</v>
      </c>
      <c r="D21" s="29">
        <v>3</v>
      </c>
      <c r="E21" s="25"/>
      <c r="F21" s="26">
        <f>ROUND(D21*E21,2)</f>
        <v>0</v>
      </c>
      <c r="ZY21" t="s">
        <v>220</v>
      </c>
      <c r="ZZ21" s="13" t="s">
        <v>221</v>
      </c>
    </row>
    <row r="22" spans="1:702" x14ac:dyDescent="0.25">
      <c r="A22" s="30"/>
      <c r="B22" s="31"/>
      <c r="C22" s="11"/>
      <c r="D22" s="11"/>
      <c r="E22" s="11"/>
      <c r="F22" s="12"/>
    </row>
    <row r="23" spans="1:702" x14ac:dyDescent="0.25">
      <c r="A23" s="32"/>
      <c r="B23" s="33" t="s">
        <v>222</v>
      </c>
      <c r="C23" s="11"/>
      <c r="D23" s="11"/>
      <c r="E23" s="11"/>
      <c r="F23" s="39">
        <f>SUBTOTAL(109,F18:F22)</f>
        <v>0</v>
      </c>
      <c r="ZY23" t="s">
        <v>223</v>
      </c>
    </row>
    <row r="24" spans="1:702" ht="30" x14ac:dyDescent="0.25">
      <c r="A24" s="40"/>
      <c r="B24" s="41" t="s">
        <v>224</v>
      </c>
      <c r="C24" s="11"/>
      <c r="D24" s="11"/>
      <c r="E24" s="11"/>
      <c r="F24" s="42">
        <f>SUBTOTAL(109,F17:F23)</f>
        <v>0</v>
      </c>
      <c r="G24" s="43"/>
      <c r="ZY24" t="s">
        <v>225</v>
      </c>
    </row>
    <row r="25" spans="1:702" x14ac:dyDescent="0.25">
      <c r="A25" s="44"/>
      <c r="B25" s="45"/>
      <c r="C25" s="11"/>
      <c r="D25" s="11"/>
      <c r="E25" s="11"/>
      <c r="F25" s="8"/>
    </row>
    <row r="26" spans="1:702" x14ac:dyDescent="0.25">
      <c r="A26" s="46"/>
      <c r="B26" s="47"/>
      <c r="C26" s="48"/>
      <c r="D26" s="48"/>
      <c r="E26" s="48"/>
      <c r="F26" s="49"/>
    </row>
    <row r="27" spans="1:702" x14ac:dyDescent="0.25">
      <c r="A27" s="50"/>
      <c r="B27" s="50"/>
      <c r="C27" s="50"/>
      <c r="D27" s="50"/>
      <c r="E27" s="50"/>
      <c r="F27" s="50"/>
    </row>
    <row r="28" spans="1:702" ht="30" x14ac:dyDescent="0.25">
      <c r="B28" s="51" t="s">
        <v>226</v>
      </c>
      <c r="F28" s="52">
        <f>SUBTOTAL(109,F4:F26)</f>
        <v>0</v>
      </c>
      <c r="ZY28" t="s">
        <v>227</v>
      </c>
    </row>
    <row r="29" spans="1:702" x14ac:dyDescent="0.25">
      <c r="A29" s="53">
        <v>20</v>
      </c>
      <c r="B29" s="51" t="str">
        <f>CONCATENATE("Montant TVA (",A29,"%)")</f>
        <v>Montant TVA (20%)</v>
      </c>
      <c r="F29" s="52">
        <f>(F28*A29)/100</f>
        <v>0</v>
      </c>
      <c r="ZY29" t="s">
        <v>228</v>
      </c>
    </row>
    <row r="30" spans="1:702" x14ac:dyDescent="0.25">
      <c r="B30" s="51" t="s">
        <v>229</v>
      </c>
      <c r="F30" s="52">
        <f>F28+F29</f>
        <v>0</v>
      </c>
      <c r="ZY30" t="s">
        <v>230</v>
      </c>
    </row>
    <row r="31" spans="1:702" x14ac:dyDescent="0.25">
      <c r="F31" s="52"/>
    </row>
    <row r="32" spans="1:702" x14ac:dyDescent="0.25">
      <c r="F32" s="52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EBFF2-BC53-4EAC-961B-8853A69CAE25}">
  <sheetPr>
    <pageSetUpPr fitToPage="1"/>
  </sheetPr>
  <dimension ref="A1:ZZ37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8.15" customHeight="1" x14ac:dyDescent="0.25">
      <c r="A1" s="58"/>
      <c r="B1" s="59"/>
      <c r="C1" s="59"/>
      <c r="D1" s="59"/>
      <c r="E1" s="59"/>
      <c r="F1" s="60"/>
    </row>
    <row r="2" spans="1:702" x14ac:dyDescent="0.25">
      <c r="A2" s="1"/>
      <c r="B2" s="2"/>
      <c r="C2" s="3" t="s">
        <v>231</v>
      </c>
      <c r="D2" s="4" t="s">
        <v>232</v>
      </c>
      <c r="E2" s="4" t="s">
        <v>233</v>
      </c>
      <c r="F2" s="4" t="s">
        <v>234</v>
      </c>
    </row>
    <row r="3" spans="1:702" x14ac:dyDescent="0.25">
      <c r="A3" s="5"/>
      <c r="B3" s="6"/>
      <c r="C3" s="7"/>
      <c r="D3" s="7"/>
      <c r="E3" s="7"/>
      <c r="F3" s="8"/>
    </row>
    <row r="4" spans="1:702" ht="36" x14ac:dyDescent="0.25">
      <c r="A4" s="9"/>
      <c r="B4" s="10" t="s">
        <v>235</v>
      </c>
      <c r="C4" s="11"/>
      <c r="D4" s="11"/>
      <c r="E4" s="11"/>
      <c r="F4" s="12"/>
      <c r="ZY4" t="s">
        <v>236</v>
      </c>
      <c r="ZZ4" s="13" t="s">
        <v>237</v>
      </c>
    </row>
    <row r="5" spans="1:702" ht="45" x14ac:dyDescent="0.25">
      <c r="A5" s="14"/>
      <c r="B5" s="15" t="s">
        <v>238</v>
      </c>
      <c r="C5" s="11"/>
      <c r="D5" s="11"/>
      <c r="E5" s="11"/>
      <c r="F5" s="12"/>
      <c r="ZY5" t="s">
        <v>239</v>
      </c>
      <c r="ZZ5" s="13"/>
    </row>
    <row r="6" spans="1:702" ht="28.5" x14ac:dyDescent="0.25">
      <c r="A6" s="16"/>
      <c r="B6" s="17" t="s">
        <v>240</v>
      </c>
      <c r="C6" s="11"/>
      <c r="D6" s="11"/>
      <c r="E6" s="11"/>
      <c r="F6" s="12"/>
      <c r="ZY6" t="s">
        <v>241</v>
      </c>
      <c r="ZZ6" s="13"/>
    </row>
    <row r="7" spans="1:702" x14ac:dyDescent="0.25">
      <c r="A7" s="18"/>
      <c r="B7" s="19" t="s">
        <v>242</v>
      </c>
      <c r="C7" s="11"/>
      <c r="D7" s="11"/>
      <c r="E7" s="11"/>
      <c r="F7" s="12"/>
      <c r="ZY7" t="s">
        <v>243</v>
      </c>
      <c r="ZZ7" s="13"/>
    </row>
    <row r="8" spans="1:702" ht="22.5" x14ac:dyDescent="0.25">
      <c r="A8" s="22" t="s">
        <v>244</v>
      </c>
      <c r="B8" s="23" t="s">
        <v>245</v>
      </c>
      <c r="C8" s="24" t="s">
        <v>246</v>
      </c>
      <c r="D8" s="29">
        <v>4</v>
      </c>
      <c r="E8" s="25"/>
      <c r="F8" s="26">
        <f>ROUND(D8*E8,2)</f>
        <v>0</v>
      </c>
      <c r="ZY8" t="s">
        <v>247</v>
      </c>
      <c r="ZZ8" s="13" t="s">
        <v>248</v>
      </c>
    </row>
    <row r="9" spans="1:702" ht="22.5" x14ac:dyDescent="0.25">
      <c r="A9" s="22" t="s">
        <v>249</v>
      </c>
      <c r="B9" s="23" t="s">
        <v>250</v>
      </c>
      <c r="C9" s="24" t="s">
        <v>251</v>
      </c>
      <c r="D9" s="29">
        <v>-1</v>
      </c>
      <c r="E9" s="25"/>
      <c r="F9" s="26">
        <f>ROUND(D9*E9,2)</f>
        <v>0</v>
      </c>
      <c r="ZY9" t="s">
        <v>252</v>
      </c>
      <c r="ZZ9" s="13" t="s">
        <v>253</v>
      </c>
    </row>
    <row r="10" spans="1:702" ht="22.5" x14ac:dyDescent="0.25">
      <c r="A10" s="22" t="s">
        <v>254</v>
      </c>
      <c r="B10" s="23" t="s">
        <v>255</v>
      </c>
      <c r="C10" s="24" t="s">
        <v>256</v>
      </c>
      <c r="D10" s="29">
        <v>1</v>
      </c>
      <c r="E10" s="25"/>
      <c r="F10" s="26">
        <f>ROUND(D10*E10,2)</f>
        <v>0</v>
      </c>
      <c r="ZY10" t="s">
        <v>257</v>
      </c>
      <c r="ZZ10" s="13" t="s">
        <v>258</v>
      </c>
    </row>
    <row r="11" spans="1:702" ht="22.5" x14ac:dyDescent="0.25">
      <c r="A11" s="22" t="s">
        <v>259</v>
      </c>
      <c r="B11" s="23" t="s">
        <v>260</v>
      </c>
      <c r="C11" s="24" t="s">
        <v>261</v>
      </c>
      <c r="D11" s="29">
        <v>1</v>
      </c>
      <c r="E11" s="25"/>
      <c r="F11" s="26">
        <f>ROUND(D11*E11,2)</f>
        <v>0</v>
      </c>
      <c r="ZY11" t="s">
        <v>262</v>
      </c>
      <c r="ZZ11" s="13" t="s">
        <v>263</v>
      </c>
    </row>
    <row r="12" spans="1:702" x14ac:dyDescent="0.25">
      <c r="A12" s="30"/>
      <c r="B12" s="31"/>
      <c r="C12" s="11"/>
      <c r="D12" s="11"/>
      <c r="E12" s="11"/>
      <c r="F12" s="12"/>
    </row>
    <row r="13" spans="1:702" ht="28.5" x14ac:dyDescent="0.25">
      <c r="A13" s="32"/>
      <c r="B13" s="33" t="s">
        <v>264</v>
      </c>
      <c r="C13" s="11"/>
      <c r="D13" s="11"/>
      <c r="E13" s="11"/>
      <c r="F13" s="34">
        <f>SUBTOTAL(109,F7:F12)</f>
        <v>0</v>
      </c>
      <c r="ZY13" t="s">
        <v>265</v>
      </c>
    </row>
    <row r="14" spans="1:702" x14ac:dyDescent="0.25">
      <c r="A14" s="35"/>
      <c r="B14" s="36"/>
      <c r="C14" s="11"/>
      <c r="D14" s="11"/>
      <c r="E14" s="11"/>
      <c r="F14" s="12"/>
    </row>
    <row r="15" spans="1:702" x14ac:dyDescent="0.25">
      <c r="A15" s="16"/>
      <c r="B15" s="17" t="s">
        <v>266</v>
      </c>
      <c r="C15" s="11"/>
      <c r="D15" s="11"/>
      <c r="E15" s="11"/>
      <c r="F15" s="12"/>
      <c r="ZY15" t="s">
        <v>267</v>
      </c>
      <c r="ZZ15" s="13"/>
    </row>
    <row r="16" spans="1:702" x14ac:dyDescent="0.25">
      <c r="A16" s="37" t="s">
        <v>268</v>
      </c>
      <c r="B16" s="38" t="s">
        <v>269</v>
      </c>
      <c r="C16" s="24" t="s">
        <v>270</v>
      </c>
      <c r="D16" s="25">
        <v>1.8</v>
      </c>
      <c r="E16" s="25"/>
      <c r="F16" s="26">
        <f>ROUND(D16*E16,2)</f>
        <v>0</v>
      </c>
      <c r="ZY16" t="s">
        <v>271</v>
      </c>
      <c r="ZZ16" s="13" t="s">
        <v>272</v>
      </c>
    </row>
    <row r="17" spans="1:702" x14ac:dyDescent="0.25">
      <c r="A17" s="30"/>
      <c r="B17" s="31"/>
      <c r="C17" s="11"/>
      <c r="D17" s="11"/>
      <c r="E17" s="11"/>
      <c r="F17" s="12"/>
    </row>
    <row r="18" spans="1:702" x14ac:dyDescent="0.25">
      <c r="A18" s="32"/>
      <c r="B18" s="33" t="s">
        <v>273</v>
      </c>
      <c r="C18" s="11"/>
      <c r="D18" s="11"/>
      <c r="E18" s="11"/>
      <c r="F18" s="39">
        <f>SUBTOTAL(109,F16:F17)</f>
        <v>0</v>
      </c>
      <c r="ZY18" t="s">
        <v>274</v>
      </c>
    </row>
    <row r="19" spans="1:702" ht="45" x14ac:dyDescent="0.25">
      <c r="A19" s="40"/>
      <c r="B19" s="41" t="s">
        <v>275</v>
      </c>
      <c r="C19" s="11"/>
      <c r="D19" s="11"/>
      <c r="E19" s="11"/>
      <c r="F19" s="42">
        <f>SUBTOTAL(109,F6:F18)</f>
        <v>0</v>
      </c>
      <c r="G19" s="43"/>
      <c r="ZY19" t="s">
        <v>276</v>
      </c>
    </row>
    <row r="20" spans="1:702" x14ac:dyDescent="0.25">
      <c r="A20" s="44"/>
      <c r="B20" s="45"/>
      <c r="C20" s="11"/>
      <c r="D20" s="11"/>
      <c r="E20" s="11"/>
      <c r="F20" s="8"/>
    </row>
    <row r="21" spans="1:702" ht="30" x14ac:dyDescent="0.25">
      <c r="A21" s="14"/>
      <c r="B21" s="15" t="s">
        <v>277</v>
      </c>
      <c r="C21" s="11"/>
      <c r="D21" s="11"/>
      <c r="E21" s="11"/>
      <c r="F21" s="12"/>
      <c r="ZY21" t="s">
        <v>278</v>
      </c>
      <c r="ZZ21" s="13"/>
    </row>
    <row r="22" spans="1:702" x14ac:dyDescent="0.25">
      <c r="A22" s="16"/>
      <c r="B22" s="17" t="s">
        <v>279</v>
      </c>
      <c r="C22" s="11"/>
      <c r="D22" s="11"/>
      <c r="E22" s="11"/>
      <c r="F22" s="12"/>
      <c r="ZY22" t="s">
        <v>280</v>
      </c>
      <c r="ZZ22" s="13"/>
    </row>
    <row r="23" spans="1:702" x14ac:dyDescent="0.25">
      <c r="A23" s="18"/>
      <c r="B23" s="19" t="s">
        <v>281</v>
      </c>
      <c r="C23" s="11"/>
      <c r="D23" s="11"/>
      <c r="E23" s="11"/>
      <c r="F23" s="12"/>
      <c r="ZY23" t="s">
        <v>282</v>
      </c>
      <c r="ZZ23" s="13"/>
    </row>
    <row r="24" spans="1:702" ht="22.5" x14ac:dyDescent="0.25">
      <c r="A24" s="20"/>
      <c r="B24" s="21" t="s">
        <v>283</v>
      </c>
      <c r="C24" s="11"/>
      <c r="D24" s="11"/>
      <c r="E24" s="11"/>
      <c r="F24" s="12"/>
      <c r="ZY24" t="s">
        <v>284</v>
      </c>
      <c r="ZZ24" s="13"/>
    </row>
    <row r="25" spans="1:702" ht="22.5" x14ac:dyDescent="0.25">
      <c r="A25" s="22" t="s">
        <v>285</v>
      </c>
      <c r="B25" s="23" t="s">
        <v>286</v>
      </c>
      <c r="C25" s="24" t="s">
        <v>287</v>
      </c>
      <c r="D25" s="29">
        <v>4</v>
      </c>
      <c r="E25" s="25"/>
      <c r="F25" s="26">
        <f>ROUND(D25*E25,2)</f>
        <v>0</v>
      </c>
      <c r="ZY25" t="s">
        <v>288</v>
      </c>
      <c r="ZZ25" s="13" t="s">
        <v>289</v>
      </c>
    </row>
    <row r="26" spans="1:702" ht="22.5" x14ac:dyDescent="0.25">
      <c r="A26" s="22" t="s">
        <v>290</v>
      </c>
      <c r="B26" s="23" t="s">
        <v>291</v>
      </c>
      <c r="C26" s="24" t="s">
        <v>292</v>
      </c>
      <c r="D26" s="29">
        <v>-1</v>
      </c>
      <c r="E26" s="25"/>
      <c r="F26" s="26">
        <f>ROUND(D26*E26,2)</f>
        <v>0</v>
      </c>
      <c r="ZY26" t="s">
        <v>293</v>
      </c>
      <c r="ZZ26" s="13" t="s">
        <v>294</v>
      </c>
    </row>
    <row r="27" spans="1:702" x14ac:dyDescent="0.25">
      <c r="A27" s="30"/>
      <c r="B27" s="31"/>
      <c r="C27" s="11"/>
      <c r="D27" s="11"/>
      <c r="E27" s="11"/>
      <c r="F27" s="12"/>
    </row>
    <row r="28" spans="1:702" x14ac:dyDescent="0.25">
      <c r="A28" s="32"/>
      <c r="B28" s="33" t="s">
        <v>295</v>
      </c>
      <c r="C28" s="11"/>
      <c r="D28" s="11"/>
      <c r="E28" s="11"/>
      <c r="F28" s="39">
        <f>SUBTOTAL(109,F23:F27)</f>
        <v>0</v>
      </c>
      <c r="ZY28" t="s">
        <v>296</v>
      </c>
    </row>
    <row r="29" spans="1:702" ht="30" x14ac:dyDescent="0.25">
      <c r="A29" s="40"/>
      <c r="B29" s="41" t="s">
        <v>297</v>
      </c>
      <c r="C29" s="11"/>
      <c r="D29" s="11"/>
      <c r="E29" s="11"/>
      <c r="F29" s="42">
        <f>SUBTOTAL(109,F22:F28)</f>
        <v>0</v>
      </c>
      <c r="G29" s="43"/>
      <c r="ZY29" t="s">
        <v>298</v>
      </c>
    </row>
    <row r="30" spans="1:702" x14ac:dyDescent="0.25">
      <c r="A30" s="44"/>
      <c r="B30" s="45"/>
      <c r="C30" s="11"/>
      <c r="D30" s="11"/>
      <c r="E30" s="11"/>
      <c r="F30" s="8"/>
    </row>
    <row r="31" spans="1:702" x14ac:dyDescent="0.25">
      <c r="A31" s="46"/>
      <c r="B31" s="47"/>
      <c r="C31" s="48"/>
      <c r="D31" s="48"/>
      <c r="E31" s="48"/>
      <c r="F31" s="49"/>
    </row>
    <row r="32" spans="1:702" x14ac:dyDescent="0.25">
      <c r="A32" s="50"/>
      <c r="B32" s="50"/>
      <c r="C32" s="50"/>
      <c r="D32" s="50"/>
      <c r="E32" s="50"/>
      <c r="F32" s="50"/>
    </row>
    <row r="33" spans="1:701" ht="30" x14ac:dyDescent="0.25">
      <c r="B33" s="51" t="s">
        <v>299</v>
      </c>
      <c r="F33" s="52">
        <f>SUBTOTAL(109,F4:F31)</f>
        <v>0</v>
      </c>
      <c r="ZY33" t="s">
        <v>300</v>
      </c>
    </row>
    <row r="34" spans="1:701" x14ac:dyDescent="0.25">
      <c r="A34" s="53">
        <v>20</v>
      </c>
      <c r="B34" s="51" t="str">
        <f>CONCATENATE("Montant TVA (",A34,"%)")</f>
        <v>Montant TVA (20%)</v>
      </c>
      <c r="F34" s="52">
        <f>(F33*A34)/100</f>
        <v>0</v>
      </c>
      <c r="ZY34" t="s">
        <v>301</v>
      </c>
    </row>
    <row r="35" spans="1:701" x14ac:dyDescent="0.25">
      <c r="B35" s="51" t="s">
        <v>302</v>
      </c>
      <c r="F35" s="52">
        <f>F33+F34</f>
        <v>0</v>
      </c>
      <c r="ZY35" t="s">
        <v>303</v>
      </c>
    </row>
    <row r="36" spans="1:701" x14ac:dyDescent="0.25">
      <c r="F36" s="52"/>
    </row>
    <row r="37" spans="1:701" x14ac:dyDescent="0.25">
      <c r="F37" s="52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B969389233FE4B89703400FA54DF66" ma:contentTypeVersion="14" ma:contentTypeDescription="Crée un document." ma:contentTypeScope="" ma:versionID="79583b57a4752911027fdc35161b8aa9">
  <xsd:schema xmlns:xsd="http://www.w3.org/2001/XMLSchema" xmlns:xs="http://www.w3.org/2001/XMLSchema" xmlns:p="http://schemas.microsoft.com/office/2006/metadata/properties" xmlns:ns2="e0fc341e-75fe-4700-a8c0-9e14f3aca6d7" xmlns:ns3="37797471-a215-4bd6-b583-4f4dc28269de" targetNamespace="http://schemas.microsoft.com/office/2006/metadata/properties" ma:root="true" ma:fieldsID="7981971a74b8ea6c0a385e25f341a423" ns2:_="" ns3:_="">
    <xsd:import namespace="e0fc341e-75fe-4700-a8c0-9e14f3aca6d7"/>
    <xsd:import namespace="37797471-a215-4bd6-b583-4f4dc28269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Tail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fc341e-75fe-4700-a8c0-9e14f3aca6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7ef5b13d-fae9-4834-aef4-4ae9a06ee6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Taille" ma:index="21" nillable="true" ma:displayName="Taille" ma:format="Dropdown" ma:internalName="Taill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797471-a215-4bd6-b583-4f4dc28269de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f487f86-91b7-4ef4-b5a9-b05f1a519cd5}" ma:internalName="TaxCatchAll" ma:showField="CatchAllData" ma:web="37797471-a215-4bd6-b583-4f4dc28269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7797471-a215-4bd6-b583-4f4dc28269de" xsi:nil="true"/>
    <Taille xmlns="e0fc341e-75fe-4700-a8c0-9e14f3aca6d7" xsi:nil="true"/>
    <lcf76f155ced4ddcb4097134ff3c332f xmlns="e0fc341e-75fe-4700-a8c0-9e14f3aca6d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934D10-8600-487C-8DF0-CDC5B6D158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fc341e-75fe-4700-a8c0-9e14f3aca6d7"/>
    <ds:schemaRef ds:uri="37797471-a215-4bd6-b583-4f4dc28269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8C815B-74D7-4610-B728-F872235D5879}">
  <ds:schemaRefs>
    <ds:schemaRef ds:uri="http://schemas.microsoft.com/office/2006/metadata/properties"/>
    <ds:schemaRef ds:uri="http://schemas.microsoft.com/office/infopath/2007/PartnerControls"/>
    <ds:schemaRef ds:uri="37797471-a215-4bd6-b583-4f4dc28269de"/>
    <ds:schemaRef ds:uri="e0fc341e-75fe-4700-a8c0-9e14f3aca6d7"/>
  </ds:schemaRefs>
</ds:datastoreItem>
</file>

<file path=customXml/itemProps3.xml><?xml version="1.0" encoding="utf-8"?>
<ds:datastoreItem xmlns:ds="http://schemas.openxmlformats.org/officeDocument/2006/customXml" ds:itemID="{9CBCE92F-BF94-4E9E-894B-718D1D51D8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Lot n°05 MENUISERIES EXTERIEUR</vt:lpstr>
      <vt:lpstr>Lot n°05 PSEO 2 - Menuiseries</vt:lpstr>
      <vt:lpstr>Lot n°05 PSEO 1 - 4 Bureaux TT</vt:lpstr>
      <vt:lpstr>'Lot n°05 MENUISERIES EXTERIEUR'!Impression_des_titres</vt:lpstr>
      <vt:lpstr>'Lot n°05 PSEO 1 - 4 Bureaux TT'!Impression_des_titres</vt:lpstr>
      <vt:lpstr>'Lot n°05 PSEO 2 - Menuiseries'!Impression_des_titres</vt:lpstr>
      <vt:lpstr>'Lot n°05 MENUISERIES EXTERIEUR'!Zone_d_impression</vt:lpstr>
      <vt:lpstr>'Lot n°05 PSEO 1 - 4 Bureaux TT'!Zone_d_impression</vt:lpstr>
      <vt:lpstr>'Lot n°05 PSEO 2 - Menuiseries'!Zone_d_impression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y.merlin_tse</dc:creator>
  <cp:lastModifiedBy>Yanis Merlin</cp:lastModifiedBy>
  <dcterms:created xsi:type="dcterms:W3CDTF">2026-02-18T19:52:37Z</dcterms:created>
  <dcterms:modified xsi:type="dcterms:W3CDTF">2026-02-18T19:52:52Z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0x01010081B969389233FE4B89703400FA54DF66</vt:lpwstr>
  </property>
  <property fmtid="{D5CDD505-2E9C-101B-9397-08002B2CF9AE}" pid="3" name="MediaServiceImageTags">
    <vt:lpwstr/>
  </property>
</Properties>
</file>